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20\"/>
    </mc:Choice>
  </mc:AlternateContent>
  <xr:revisionPtr revIDLastSave="0" documentId="8_{CB02F288-F6EC-444D-A91D-F7246B9F14D3}" xr6:coauthVersionLast="47" xr6:coauthVersionMax="47" xr10:uidLastSave="{00000000-0000-0000-0000-000000000000}"/>
  <bookViews>
    <workbookView xWindow="720" yWindow="390" windowWidth="24315" windowHeight="19875" tabRatio="909" xr2:uid="{00000000-000D-0000-FFFF-FFFF00000000}"/>
  </bookViews>
  <sheets>
    <sheet name="Exhibit 1.10 Pg 1" sheetId="7" r:id="rId1"/>
    <sheet name="Exhibit 1.10 Pg 2 COS" sheetId="8" r:id="rId2"/>
    <sheet name="Exhibit 1.10 pg 3 Rates" sheetId="11" r:id="rId3"/>
    <sheet name="Exhibit 1.10 Pg 4 Typical 70" sheetId="18" r:id="rId4"/>
    <sheet name="Calculations - Mains" sheetId="4" r:id="rId5"/>
    <sheet name="Mains Detail" sheetId="6" r:id="rId6"/>
    <sheet name="Calculations - Services" sheetId="16" r:id="rId7"/>
    <sheet name="Services Detail" sheetId="17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Adjustments">'[1]Control Panel'!$A$25:$F$104</definedName>
    <definedName name="Advertisingscenario">[1]Advertising!$C$10:$F$52</definedName>
    <definedName name="Alloc_Cust_Assist">'[1]COS Input'!$C$88:$K$89</definedName>
    <definedName name="Alloc_Dist_Throu">'[1]COS Input'!$C$73:$K$74</definedName>
    <definedName name="Alloc_Meters_Regs">'[1]COS Input'!$C$85:$K$86</definedName>
    <definedName name="Alloc_Peak_Day">'[1]COS Input'!$C$76:$K$77</definedName>
    <definedName name="Alloc_SD_Mains">'[1]COS Input'!$C$79:$K$80</definedName>
    <definedName name="Alloc_Serv_Lines">'[1]COS Input'!$C$82:$K$83</definedName>
    <definedName name="ALLOCATIONS">'[1]ALLOCATIONS&amp;PRETAX'!$B$6:$F$41</definedName>
    <definedName name="ANNUALIZEDDEPEXP">'[1]WYO DEPR EXP'!$C$16:$J$26</definedName>
    <definedName name="AVG_INCENTIVE">[1]Incentive!$AG$12:$AK$490</definedName>
    <definedName name="BadDebtScenario">'[1]Utah Bad Debt'!$C$5:$F$39</definedName>
    <definedName name="Bill_Block_FT1Existing">'[1]Full GS, Existing FT-1'!$A$3:$AB$600</definedName>
    <definedName name="Bill_Block_FT1New">'[1]Full GS, New FT-1'!$A$3:$AB$435</definedName>
    <definedName name="CapStr">'[1]Capital Str'!$C$22:$K$62</definedName>
    <definedName name="CET">[2]CET!$A$1:$B$179</definedName>
    <definedName name="CET_PER1">[3]CRITERIA!$J$163:$Q$164</definedName>
    <definedName name="CET_PER10">[3]CRITERIA!$CM$163:$CT$164</definedName>
    <definedName name="CET_PER11">[3]CRITERIA!$CV$163:$DC$164</definedName>
    <definedName name="CET_PER12">[3]CRITERIA!$DE$163:$DL$164</definedName>
    <definedName name="CET_PER2">[3]CRITERIA!$S$163:$Z$164</definedName>
    <definedName name="CET_PER3">[3]CRITERIA!$AB$163:$AI$164</definedName>
    <definedName name="CET_PER4">[3]CRITERIA!$AK$163:$AR$164</definedName>
    <definedName name="CET_PER5">[3]CRITERIA!$AT$163:$BA$164</definedName>
    <definedName name="CET_PER6">[3]CRITERIA!$BC$163:$BJ$164</definedName>
    <definedName name="CET_PER7">[3]CRITERIA!$BL$163:$BS$164</definedName>
    <definedName name="CET_PER8">[3]CRITERIA!$BU$163:$CB$164</definedName>
    <definedName name="CET_PER9">[3]CRITERIA!$CD$163:$CK$164</definedName>
    <definedName name="CO_I4">[4]Criteria!$Q$26:$R$27</definedName>
    <definedName name="COI4CUSTOMERS">[5]CRITERIA!$B$685:$D$686</definedName>
    <definedName name="COI4DNG">[6]CRITERIA!$B$533:$D$534</definedName>
    <definedName name="COI4DTH">[6]CRITERIA!$B$530:$D$531</definedName>
    <definedName name="COI4GAS">[6]CRITERIA!$B$536:$D$537</definedName>
    <definedName name="COICCUSTOMERS">[5]CRITERIA!$B$699:$D$701</definedName>
    <definedName name="COICDNG">[6]CRITERIA!$B$544:$D$546</definedName>
    <definedName name="COICDTH">[6]CRITERIA!$B$540:$D$542</definedName>
    <definedName name="COICGAS">[6]CRITERIA!$B$548:$D$550</definedName>
    <definedName name="COMM_REV_CO">[1]Revenue!$F$354</definedName>
    <definedName name="COMM_REV_ID">[1]Revenue!$F$230</definedName>
    <definedName name="COMM_REV_UT">[1]Revenue!$F$201</definedName>
    <definedName name="COMM_REV_WY">[1]Revenue!$F$325</definedName>
    <definedName name="Cumulative_Investment">'Mains Detail'!$A$2:$C$40</definedName>
    <definedName name="dblink">'[2]QUERY_FOR PIVOT'!$A$1:$H$2559</definedName>
    <definedName name="DONATIONSSCENARIO">[1]Donations!$G$6:$L$40</definedName>
    <definedName name="DSM_PER1">[3]CRITERIA!$J$166:$Q$167</definedName>
    <definedName name="DSM_PER10">[3]CRITERIA!$CM$166:$CT$167</definedName>
    <definedName name="DSM_PER11">[3]CRITERIA!$CV$166:$DC$167</definedName>
    <definedName name="DSM_PER12">[3]CRITERIA!$DE$166:$DL$167</definedName>
    <definedName name="DSM_PER2">[3]CRITERIA!$S$166:$Z$167</definedName>
    <definedName name="DSM_PER3">[3]CRITERIA!$AB$166:$AI$167</definedName>
    <definedName name="DSM_PER4">[3]CRITERIA!$AK$166:$AR$167</definedName>
    <definedName name="DSM_PER5">[3]CRITERIA!$AT$166:$BA$167</definedName>
    <definedName name="DSM_PER6">[3]CRITERIA!$BC$166:$BJ$167</definedName>
    <definedName name="DSM_PER7">[3]CRITERIA!$BL$166:$BS$167</definedName>
    <definedName name="DSM_PER8">[3]CRITERIA!$BU$166:$CB$167</definedName>
    <definedName name="DSM_PER9">[3]CRITERIA!$CD$166:$CK$167</definedName>
    <definedName name="Energy_Efficiency">'[1]ENERGY EFFICIENCY SERVICES ADJ'!$E$7:$H$35</definedName>
    <definedName name="events">'[1]Sporting Events'!$B$7:$F$16</definedName>
    <definedName name="EXPENSESCENARIO">[1]EXPENSES!$F$6:$J$583</definedName>
    <definedName name="F1T_DNG_WY_PER1">[7]CRITERIA!$J$175:$Q$176</definedName>
    <definedName name="F1T_DNG_WY_PER10">[7]CRITERIA!$CM$175:$CT$176</definedName>
    <definedName name="F1T_DNG_WY_PER11">[7]CRITERIA!$CV$175:$DC$176</definedName>
    <definedName name="F1T_DNG_WY_PER12">[7]CRITERIA!$DE$175:$DL$176</definedName>
    <definedName name="F1T_DNG_WY_PER2">[7]CRITERIA!$S$175:$Z$176</definedName>
    <definedName name="F1T_DNG_WY_PER3">[7]CRITERIA!$AB$175:$AI$176</definedName>
    <definedName name="F1T_DNG_WY_PER4">[7]CRITERIA!$AK$175:$AR$176</definedName>
    <definedName name="F1T_DNG_WY_PER5">[7]CRITERIA!$AT$175:$BA$176</definedName>
    <definedName name="F1T_DNG_WY_PER6">[7]CRITERIA!$BC$175:$BJ$176</definedName>
    <definedName name="F1T_DNG_WY_PER7">[7]CRITERIA!$BL$175:$BS$176</definedName>
    <definedName name="F1T_DNG_WY_PER8">[7]CRITERIA!$BU$175:$CB$176</definedName>
    <definedName name="F1T_DNG_WY_PER9">[7]CRITERIA!$CD$175:$CK$176</definedName>
    <definedName name="FS_FL_UT_PER1">[8]CRITERIA!$J$196:$Q$197</definedName>
    <definedName name="FS_FL_UT_PER10">[8]CRITERIA!$CM$196:$CT$197</definedName>
    <definedName name="FS_FL_UT_PER11">[8]CRITERIA!$CV$196:$DC$197</definedName>
    <definedName name="FS_FL_UT_PER12">[8]CRITERIA!$DE$196:$DL$197</definedName>
    <definedName name="FS_FL_UT_PER2">[8]CRITERIA!$S$196:$Z$197</definedName>
    <definedName name="FS_FL_UT_PER3">[8]CRITERIA!$AB$196:$AI$197</definedName>
    <definedName name="FS_FL_UT_PER4">[8]CRITERIA!$AK$196:$AR$197</definedName>
    <definedName name="FS_FL_UT_PER5">[8]CRITERIA!$AT$196:$BA$197</definedName>
    <definedName name="FS_FL_UT_PER6">[8]CRITERIA!$BC$196:$BJ$197</definedName>
    <definedName name="FS_FL_UT_PER7">[8]CRITERIA!$BL$196:$BS$197</definedName>
    <definedName name="FS_FL_UT_PER8">[8]CRITERIA!$BU$196:$CB$197</definedName>
    <definedName name="FS_FL_UT_PER9">[8]CRITERIA!$CD$196:$CK$197</definedName>
    <definedName name="FT_FL_UT_PER1">[8]CRITERIA!$J$202:$Q$203</definedName>
    <definedName name="FT_FL_UT_PER10">[8]CRITERIA!$CM$202:$CT$203</definedName>
    <definedName name="FT_FL_UT_PER11">[8]CRITERIA!$CV$202:$DC$203</definedName>
    <definedName name="FT_FL_UT_PER12">[8]CRITERIA!$DE$202:$DL$203</definedName>
    <definedName name="FT_FL_UT_PER2">[8]CRITERIA!$S$202:$Z$203</definedName>
    <definedName name="FT_FL_UT_PER3">[8]CRITERIA!$AB$202:$AI$203</definedName>
    <definedName name="FT_FL_UT_PER4">[8]CRITERIA!$AK$202:$AR$203</definedName>
    <definedName name="FT_FL_UT_PER5">[8]CRITERIA!$AT$202:$BA$203</definedName>
    <definedName name="FT_FL_UT_PER6">[8]CRITERIA!$BC$202:$BJ$203</definedName>
    <definedName name="FT_FL_UT_PER7">[8]CRITERIA!$BL$202:$BS$203</definedName>
    <definedName name="FT_FL_UT_PER8">[8]CRITERIA!$BU$202:$CB$203</definedName>
    <definedName name="FT_FL_UT_PER9">[8]CRITERIA!$CD$202:$CK$203</definedName>
    <definedName name="FT2_COMM_UT_PER1">[3]CRITERIA!$J$89:$Q$90</definedName>
    <definedName name="FT2_COMM_UT_PER10">[3]CRITERIA!$CM$89:$CT$90</definedName>
    <definedName name="FT2_COMM_UT_PER11">[3]CRITERIA!$CV$89:$DC$90</definedName>
    <definedName name="FT2_COMM_UT_PER12">[3]CRITERIA!$DE$89:$DL$90</definedName>
    <definedName name="FT2_COMM_UT_PER2">[3]CRITERIA!$S$89:$Z$90</definedName>
    <definedName name="FT2_COMM_UT_PER3">[3]CRITERIA!$AB$89:$AI$90</definedName>
    <definedName name="FT2_COMM_UT_PER4">[3]CRITERIA!$AK$89:$AR$90</definedName>
    <definedName name="FT2_COMM_UT_PER5">[3]CRITERIA!$AT$89:$BA$90</definedName>
    <definedName name="FT2_COMM_UT_PER6">[3]CRITERIA!$BC$89:$BJ$90</definedName>
    <definedName name="FT2_COMM_UT_PER7">[3]CRITERIA!$BL$89:$BS$90</definedName>
    <definedName name="FT2_COMM_UT_PER8">[3]CRITERIA!$BU$89:$CB$90</definedName>
    <definedName name="FT2_COMM_UT_PER9">[3]CRITERIA!$CD$89:$CK$90</definedName>
    <definedName name="FT2C_PER1">[7]CRITERIA!$J$172:$Q$173</definedName>
    <definedName name="FT2C_PER10">[7]CRITERIA!$CM$172:$CT$173</definedName>
    <definedName name="FT2C_PER11">[7]CRITERIA!$CV$172:$DC$173</definedName>
    <definedName name="FT2C_PER12">[7]CRITERIA!$DE$172:$DL$173</definedName>
    <definedName name="FT2C_PER2">[7]CRITERIA!$S$172:$Z$173</definedName>
    <definedName name="FT2C_PER3">[7]CRITERIA!$AB$172:$AI$173</definedName>
    <definedName name="FT2C_PER4">[7]CRITERIA!$AK$172:$AR$173</definedName>
    <definedName name="FT2C_PER5">[7]CRITERIA!$AT$172:$BA$173</definedName>
    <definedName name="FT2C_PER6">[7]CRITERIA!$BC$172:$BJ$173</definedName>
    <definedName name="FT2C_PER7">[7]CRITERIA!$BL$172:$BS$173</definedName>
    <definedName name="FT2C_PER8">[7]CRITERIA!$BU$172:$CB$173</definedName>
    <definedName name="FT2C_PER9">[7]CRITERIA!$CD$172:$CK$173</definedName>
    <definedName name="FT2RB1">'[9]Rates-Meter Categories-Charges'!$E$53</definedName>
    <definedName name="FT2RB2">'[9]Rates-Meter Categories-Charges'!$E$54</definedName>
    <definedName name="FT2RB3">'[9]Rates-Meter Categories-Charges'!$E$55</definedName>
    <definedName name="FT2RB4">'[9]Rates-Meter Categories-Charges'!$E$56</definedName>
    <definedName name="GS_FL_UT_PER1">[8]CRITERIA!$J$193:$Q$194</definedName>
    <definedName name="GS_FL_UT_PER10">[8]CRITERIA!$CM$193:$CT$194</definedName>
    <definedName name="GS_FL_UT_PER11">[8]CRITERIA!$CV$193:$DC$194</definedName>
    <definedName name="GS_FL_UT_PER12">[8]CRITERIA!$DE$193:$DL$194</definedName>
    <definedName name="GS_FL_UT_PER2">[8]CRITERIA!$S$193:$Z$194</definedName>
    <definedName name="GS_FL_UT_PER3">[8]CRITERIA!$AB$193:$AI$194</definedName>
    <definedName name="GS_FL_UT_PER4">[8]CRITERIA!$AK$193:$AR$194</definedName>
    <definedName name="GS_FL_UT_PER5">[8]CRITERIA!$AT$193:$BA$194</definedName>
    <definedName name="GS_FL_UT_PER6">[8]CRITERIA!$BC$193:$BJ$194</definedName>
    <definedName name="GS_FL_UT_PER7">[8]CRITERIA!$BL$193:$BS$194</definedName>
    <definedName name="GS_FL_UT_PER8">[8]CRITERIA!$BU$193:$CB$194</definedName>
    <definedName name="GS_FL_UT_PER9">[8]CRITERIA!$CD$193:$CK$194</definedName>
    <definedName name="GSW_WNA_PER1">[3]CRITERIA!$J$135:$Q$136</definedName>
    <definedName name="GSW_WNA_PER10">[3]CRITERIA!$CM$135:$CT$136</definedName>
    <definedName name="GSW_WNA_PER11">[3]CRITERIA!$CV$135:$DC$136</definedName>
    <definedName name="GSW_WNA_PER12">[3]CRITERIA!$DE$135:$DL$136</definedName>
    <definedName name="GSW_WNA_PER2">[3]CRITERIA!$S$135:$Z$136</definedName>
    <definedName name="GSW_WNA_PER3">[3]CRITERIA!$AB$135:$AI$136</definedName>
    <definedName name="GSW_WNA_PER4">[3]CRITERIA!$AK$135:$AR$136</definedName>
    <definedName name="GSW_WNA_PER5">[3]CRITERIA!$AT$135:$BA$136</definedName>
    <definedName name="GSW_WNA_PER6">[3]CRITERIA!$BC$135:$BJ$136</definedName>
    <definedName name="GSW_WNA_PER7">[3]CRITERIA!$BL$135:$BS$136</definedName>
    <definedName name="GSW_WNA_PER8">[3]CRITERIA!$BU$135:$CB$136</definedName>
    <definedName name="GSW_WNA_PER9">[3]CRITERIA!$CD$135:$CK$136</definedName>
    <definedName name="HIST_403_GEN">[1]EXPENSES!$F$391</definedName>
    <definedName name="HIST_403_PROD">[1]EXPENSES!$F$388</definedName>
    <definedName name="HIST_403_UT">[1]EXPENSES!$F$390</definedName>
    <definedName name="HIST_403_WY">[1]EXPENSES!$F$389</definedName>
    <definedName name="IDGSDNG">[6]CRITERIA!$B$362:$D$363</definedName>
    <definedName name="IDGSDTH">[6]CRITERIA!$B$359:$D$360</definedName>
    <definedName name="IDGSGAS">[6]CRITERIA!$B$368:$D$369</definedName>
    <definedName name="IDGSSNG">[6]CRITERIA!$B$365:$D$366</definedName>
    <definedName name="IDIS2DNG">[6]CRITERIA!$B$376:$D$378</definedName>
    <definedName name="IDIS2DTH">[6]CRITERIA!$B$372:$D$374</definedName>
    <definedName name="IDIS2GAS">[6]CRITERIA!$B$384:$D$386</definedName>
    <definedName name="IDIS2SNG">[6]CRITERIA!$B$380:$D$382</definedName>
    <definedName name="INSENTIVESCENARIO">[1]Incentive!$D$3:$H$43</definedName>
    <definedName name="IS_FL_UT_PER1">[8]CRITERIA!$J$199:$Q$200</definedName>
    <definedName name="IS_FL_UT_PER10">[8]CRITERIA!$CM$199:$CT$200</definedName>
    <definedName name="IS_FL_UT_PER11">[8]CRITERIA!$CV$199:$DC$200</definedName>
    <definedName name="IS_FL_UT_PER12">[8]CRITERIA!$DE$199:$DL$200</definedName>
    <definedName name="IS_FL_UT_PER2">[8]CRITERIA!$S$199:$Z$200</definedName>
    <definedName name="IS_FL_UT_PER3">[8]CRITERIA!$AB$199:$AI$200</definedName>
    <definedName name="IS_FL_UT_PER4">[8]CRITERIA!$AK$199:$AR$200</definedName>
    <definedName name="IS_FL_UT_PER5">[8]CRITERIA!$AT$199:$BA$200</definedName>
    <definedName name="IS_FL_UT_PER6">[8]CRITERIA!$BC$199:$BJ$200</definedName>
    <definedName name="IS_FL_UT_PER7">[8]CRITERIA!$BL$199:$BS$200</definedName>
    <definedName name="IS_FL_UT_PER8">[8]CRITERIA!$BU$199:$CB$200</definedName>
    <definedName name="IS_FL_UT_PER9">[8]CRITERIA!$CD$199:$CK$200</definedName>
    <definedName name="IT_COMM_UT_PER1">[3]CRITERIA!$J$104:$Q$105</definedName>
    <definedName name="IT_COMM_UT_PER10">[3]CRITERIA!$CM$104:$CT$105</definedName>
    <definedName name="IT_COMM_UT_PER11">[3]CRITERIA!$CV$104:$DC$105</definedName>
    <definedName name="IT_COMM_UT_PER12">[3]CRITERIA!$DE$104:$DL$105</definedName>
    <definedName name="IT_COMM_UT_PER2">[3]CRITERIA!$S$104:$Z$105</definedName>
    <definedName name="IT_COMM_UT_PER3">[3]CRITERIA!$AB$104:$AI$105</definedName>
    <definedName name="IT_COMM_UT_PER4">[3]CRITERIA!$AK$104:$AR$105</definedName>
    <definedName name="IT_COMM_UT_PER5">[3]CRITERIA!$AT$104:$BA$105</definedName>
    <definedName name="IT_COMM_UT_PER6">[3]CRITERIA!$BC$104:$BJ$105</definedName>
    <definedName name="IT_COMM_UT_PER7">[3]CRITERIA!$BL$104:$BS$105</definedName>
    <definedName name="IT_COMM_UT_PER8">[3]CRITERIA!$BU$104:$CB$105</definedName>
    <definedName name="IT_COMM_UT_PER9">[3]CRITERIA!$CD$104:$CK$105</definedName>
    <definedName name="JJIONJI">[10]Expenses!$G$372</definedName>
    <definedName name="JurisRORNumber">[1]Taxes!$F$42</definedName>
    <definedName name="MT_FL_UT_PER1">[8]CRITERIA!$J$208:$Q$209</definedName>
    <definedName name="MT_FL_UT_PER10">[8]CRITERIA!$CM$208:$CT$209</definedName>
    <definedName name="MT_FL_UT_PER11">[8]CRITERIA!$CV$208:$DC$209</definedName>
    <definedName name="MT_FL_UT_PER12">[8]CRITERIA!$DE$208:$DL$209</definedName>
    <definedName name="MT_FL_UT_PER2">[8]CRITERIA!$S$208:$Z$209</definedName>
    <definedName name="MT_FL_UT_PER3">[8]CRITERIA!$AB$208:$AI$209</definedName>
    <definedName name="MT_FL_UT_PER4">[8]CRITERIA!$AK$208:$AR$209</definedName>
    <definedName name="MT_FL_UT_PER5">[8]CRITERIA!$AT$208:$BA$209</definedName>
    <definedName name="MT_FL_UT_PER6">[8]CRITERIA!$BC$208:$BJ$209</definedName>
    <definedName name="MT_FL_UT_PER7">[8]CRITERIA!$BL$208:$BS$209</definedName>
    <definedName name="MT_FL_UT_PER8">[8]CRITERIA!$BU$208:$CB$209</definedName>
    <definedName name="MT_FL_UT_PER9">[8]CRITERIA!$CD$208:$CK$209</definedName>
    <definedName name="MT_SNG_UT_PER1">[3]CRITERIA!$J$98:$Q$99</definedName>
    <definedName name="MT_SNG_UT_PER10">[3]CRITERIA!$CM$98:$CT$99</definedName>
    <definedName name="MT_SNG_UT_PER11">[3]CRITERIA!$CV$98:$DC$99</definedName>
    <definedName name="MT_SNG_UT_PER12">[3]CRITERIA!$DE$98:$DL$99</definedName>
    <definedName name="MT_SNG_UT_PER2">[3]CRITERIA!$S$98:$Z$99</definedName>
    <definedName name="MT_SNG_UT_PER3">[3]CRITERIA!$AB$98:$AI$99</definedName>
    <definedName name="MT_SNG_UT_PER4">[3]CRITERIA!$AK$98:$AR$99</definedName>
    <definedName name="MT_SNG_UT_PER5">[3]CRITERIA!$AT$98:$BA$99</definedName>
    <definedName name="MT_SNG_UT_PER6">[3]CRITERIA!$BC$98:$BJ$99</definedName>
    <definedName name="MT_SNG_UT_PER7">[3]CRITERIA!$BL$98:$BS$99</definedName>
    <definedName name="MT_SNG_UT_PER8">[3]CRITERIA!$BU$98:$CB$99</definedName>
    <definedName name="MT_SNG_UT_PER9">[3]CRITERIA!$CD$98:$CK$99</definedName>
    <definedName name="NGV_DATA">'[2]NGV REVENUES'!$BV$6:$IV$34</definedName>
    <definedName name="NGV_per1">[3]CRITERIA!$J$169:$Q$170</definedName>
    <definedName name="NGV_PER10">[3]CRITERIA!$CM$169:$CT$170</definedName>
    <definedName name="NGV_PER11">[3]CRITERIA!$CV$169:$DC$170</definedName>
    <definedName name="NGV_PER12">[3]CRITERIA!$DE$169:$DL$170</definedName>
    <definedName name="NGV_PER2">[3]CRITERIA!$S$169:$Z$170</definedName>
    <definedName name="NGV_PER3">[3]CRITERIA!$AB$169:$AI$170</definedName>
    <definedName name="NGV_PER4">[3]CRITERIA!$AK$169:$AR$170</definedName>
    <definedName name="NGV_PER5">[3]CRITERIA!$AT$169:$BA$170</definedName>
    <definedName name="NGV_PER6">[3]CRITERIA!$BC$169:$BJ$170</definedName>
    <definedName name="NGV_PER7">[3]CRITERIA!$BL$169:$BS$170</definedName>
    <definedName name="NGV_PER8">[3]CRITERIA!$BU$169:$CB$170</definedName>
    <definedName name="NGV_PER9">[3]CRITERIA!$CD$169:$CK$170</definedName>
    <definedName name="NGV_QUERY">'[3]NGV Query'!$A$1:$H$65536</definedName>
    <definedName name="NGVWY_PER1">[3]CRITERIA!$J$172:$Q$174</definedName>
    <definedName name="NGVWY_PER10">[3]CRITERIA!$CM$172:$CT$174</definedName>
    <definedName name="NGVWY_PER11">[3]CRITERIA!$CV$172:$DC$174</definedName>
    <definedName name="NGVWY_PER12">[3]CRITERIA!$DE$172:$DL$174</definedName>
    <definedName name="NGVWY_PER2">[3]CRITERIA!$S$172:$Z$174</definedName>
    <definedName name="NGVWY_PER3">[3]CRITERIA!$AB$172:$AI$174</definedName>
    <definedName name="NGVWY_PER4">[3]CRITERIA!$AK$172:$AR$174</definedName>
    <definedName name="NGVWY_PER5">[3]CRITERIA!$AT$172:$BA$174</definedName>
    <definedName name="NGVWY_PER6">[3]CRITERIA!$BC$172:$BJ$174</definedName>
    <definedName name="NGVWY_PER7">[3]CRITERIA!$BL$172:$BS$174</definedName>
    <definedName name="NGVWY_PER8">[3]CRITERIA!$BU$172:$CB$174</definedName>
    <definedName name="NGVWY_PER9">[3]CRITERIA!$CD$172:$CK$174</definedName>
    <definedName name="OAKSCENARIO">[1]OakCity!$E$9:$E$46</definedName>
    <definedName name="OtherRevScenarios">'[1]Other Rev'!$H$7:$I$145</definedName>
    <definedName name="PHANTOMSCENARIO">'[1]Stock Incentives'!$D$12:$G$82</definedName>
    <definedName name="PIPELINEINTEGRITY">'[1]PIPELINE INTEGRITY'!$D$4:$G$21</definedName>
    <definedName name="_xlnm.Print_Area" localSheetId="0">'Exhibit 1.10 Pg 1'!$A$3:$H$31</definedName>
    <definedName name="_xlnm.Print_Area" localSheetId="1">'Exhibit 1.10 Pg 2 COS'!$B$2:$J$24</definedName>
    <definedName name="_xlnm.Print_Area" localSheetId="2">'Exhibit 1.10 pg 3 Rates'!$A$1:$O$90</definedName>
    <definedName name="_xlnm.Print_Area" localSheetId="3">'Exhibit 1.10 Pg 4 Typical 70'!$A$7:$J$28</definedName>
    <definedName name="_xlnm.Print_Area" localSheetId="5">'Mains Detail'!$A$1:$Z$58</definedName>
    <definedName name="_xlnm.Print_Area" localSheetId="7">'Services Detail'!$A$1:$Z$58</definedName>
    <definedName name="_xlnm.Print_Titles" localSheetId="5">'Mains Detail'!$A:$C,'Mains Detail'!$1:$2</definedName>
    <definedName name="_xlnm.Print_Titles" localSheetId="7">'Services Detail'!$A:$C,'Services Detail'!$1:$2</definedName>
    <definedName name="PT_OTH_REV_UT">'[1]Other Rev'!$H$136</definedName>
    <definedName name="PT_OTH_REV_WY">'[1]Other Rev'!$H$140</definedName>
    <definedName name="range">'[1]COS Alloc Factors'!$C$11:$K$78</definedName>
    <definedName name="RateBaseScenarios">'[1]Rate Base'!$AJ$8:$AQ$282</definedName>
    <definedName name="rates">[1]Rates!$T$4:$IV$65538</definedName>
    <definedName name="rates2">[1]Rates!$I$8:$O$319</definedName>
    <definedName name="RESERVEACCRUALSCENARIO">'[1]RESERVE ACCRUAL'!$D$6:$G$75</definedName>
    <definedName name="RevenueScenarios">[1]Revenue!$F$8:$S$452</definedName>
    <definedName name="Scenarios">'[1]Control Panel'!$H$10:$AI$104</definedName>
    <definedName name="se5ry">'[7]QUERY_FOR PIVOT'!$A$1:$H$15062</definedName>
    <definedName name="SNG_REV_ID">[1]Revenue!$F$229</definedName>
    <definedName name="SNG_REV_UT">[1]Revenue!$F$200</definedName>
    <definedName name="SNG_REV_WY">[1]Revenue!$F$323</definedName>
    <definedName name="SUMMER_UT_F1">[1]Criteria!$A$26:$C$27</definedName>
    <definedName name="Summer_UT_GSR">[1]Criteria!$A$6:$C$7</definedName>
    <definedName name="taxes">[1]Taxes!$C$9:$E$75</definedName>
    <definedName name="TS_COMM_UT_PER1">[7]CRITERIA!$J$89:$Q$90</definedName>
    <definedName name="TS_COMM_UT_PER10">[7]CRITERIA!$CM$89:$CT$90</definedName>
    <definedName name="TS_COMM_UT_PER11">[7]CRITERIA!$CV$89:$DC$90</definedName>
    <definedName name="TS_COMM_UT_PER12">[7]CRITERIA!$DE$89:$DL$90</definedName>
    <definedName name="TS_COMM_UT_PER2">[7]CRITERIA!$S$89:$Z$90</definedName>
    <definedName name="TS_COMM_UT_PER3">[7]CRITERIA!$AB$89:$AI$90</definedName>
    <definedName name="TS_COMM_UT_PER4">[7]CRITERIA!$AK$89:$AR$90</definedName>
    <definedName name="TS_COMM_UT_PER5">[7]CRITERIA!$AT$89:$BA$90</definedName>
    <definedName name="TS_COMM_UT_PER6">[7]CRITERIA!$BC$89:$BJ$90</definedName>
    <definedName name="TS_COMM_UT_PER7">[7]CRITERIA!$BL$89:$BS$90</definedName>
    <definedName name="TS_COMM_UT_PER8">[7]CRITERIA!$BU$89:$CB$90</definedName>
    <definedName name="TS_COMM_UT_PER9">[7]CRITERIA!$CD$89:$CK$90</definedName>
    <definedName name="TS_DNG_UT_PER1">[7]CRITERIA!$J$92:$Q$93</definedName>
    <definedName name="TS_DNG_UT_PER10">[7]CRITERIA!$CM$92:$CT$93</definedName>
    <definedName name="TS_DNG_UT_PER11">[7]CRITERIA!$CV$92:$DC$93</definedName>
    <definedName name="TS_DNG_UT_PER12">[7]CRITERIA!$DE$92:$DL$93</definedName>
    <definedName name="TS_DNG_UT_PER2">[7]CRITERIA!$S$92:$Z$93</definedName>
    <definedName name="TS_DNG_UT_PER3">[7]CRITERIA!$AB$92:$AI$93</definedName>
    <definedName name="TS_DNG_UT_PER4">[7]CRITERIA!$AK$92:$AR$93</definedName>
    <definedName name="TS_DNG_UT_PER5">[7]CRITERIA!$AT$92:$BA$93</definedName>
    <definedName name="TS_DNG_UT_PER6">[7]CRITERIA!$BC$92:$BJ$93</definedName>
    <definedName name="TS_DNG_UT_PER7">[7]CRITERIA!$BL$92:$BS$93</definedName>
    <definedName name="TS_DNG_UT_PER8">[7]CRITERIA!$BU$92:$CB$93</definedName>
    <definedName name="TS_DNG_UT_PER9">[7]CRITERIA!$CD$92:$CK$93</definedName>
    <definedName name="TS_FL_UT_PER1">[8]CRITERIA!$J$205:$Q$206</definedName>
    <definedName name="TS_FL_UT_PER10">[8]CRITERIA!$CM$205:$CT$206</definedName>
    <definedName name="TS_FL_UT_PER11">[8]CRITERIA!$CV$205:$DC$206</definedName>
    <definedName name="TS_FL_UT_PER12">[8]CRITERIA!$DE$205:$DL$206</definedName>
    <definedName name="TS_FL_UT_PER2">[8]CRITERIA!$S$205:$Z$206</definedName>
    <definedName name="TS_FL_UT_PER3">[8]CRITERIA!$AB$205:$AI$206</definedName>
    <definedName name="TS_FL_UT_PER4">[8]CRITERIA!$AK$205:$AR$206</definedName>
    <definedName name="TS_FL_UT_PER5">[8]CRITERIA!$AT$205:$BA$206</definedName>
    <definedName name="TS_FL_UT_PER6">[8]CRITERIA!$BC$205:$BJ$206</definedName>
    <definedName name="TS_FL_UT_PER7">[8]CRITERIA!$BL$205:$BS$206</definedName>
    <definedName name="TS_FL_UT_PER8">[8]CRITERIA!$BU$205:$CB$206</definedName>
    <definedName name="TS_FL_UT_PER9">[8]CRITERIA!$CD$205:$CK$206</definedName>
    <definedName name="UT_CIS_PER1">[7]CRITERIA!$J$190:$Q$191</definedName>
    <definedName name="UT_CIS_PER10">[7]CRITERIA!$CM$190:$CT$191</definedName>
    <definedName name="UT_CIS_PER11">[7]CRITERIA!$CV$190:$DC$191</definedName>
    <definedName name="UT_CIS_PER12">[7]CRITERIA!$DE$190:$DL$191</definedName>
    <definedName name="UT_CIS_PER2">[7]CRITERIA!$S$190:$Z$191</definedName>
    <definedName name="UT_CIS_PER3">[7]CRITERIA!$AB$190:$AI$191</definedName>
    <definedName name="UT_CIS_PER4">[7]CRITERIA!$AK$190:$AR$191</definedName>
    <definedName name="UT_CIS_PER5">[7]CRITERIA!$AT$190:$BA$191</definedName>
    <definedName name="UT_CIS_PER6">[7]CRITERIA!$BC$190:$BJ$191</definedName>
    <definedName name="UT_CIS_PER7">[7]CRITERIA!$BL$190:$BS$191</definedName>
    <definedName name="UT_CIS_PER8">[7]CRITERIA!$BU$190:$CB$191</definedName>
    <definedName name="UT_CIS_PER9">[7]CRITERIA!$CD$190:$CK$191</definedName>
    <definedName name="UT_E1">[1]Criteria!$H$27:$I$28</definedName>
    <definedName name="UT_F1">[1]Criteria!$A$30:$C$31</definedName>
    <definedName name="UT_F1_SUMMER">[4]Criteria!$E$10:$G$17</definedName>
    <definedName name="UT_F1_WINTER">[4]Criteria!$E$2:$G$7</definedName>
    <definedName name="UT_F1E_SUMMER">[4]Criteria!$E$28:$G$35</definedName>
    <definedName name="UT_F1E_WINTER">[4]Criteria!$E$20:$G$25</definedName>
    <definedName name="UT_FT1">[1]Criteria!$E$20:$F$21</definedName>
    <definedName name="UT_FT1L">[1]Criteria!$H$35:$I$36</definedName>
    <definedName name="UT_GS_SUMMER">[4]Criteria!$A$10:$C$17</definedName>
    <definedName name="UT_GS_WINTER">[4]Criteria!$A$2:$C$7</definedName>
    <definedName name="UT_GSC_SUMMER">[11]Criteria!$E$38:$G$45</definedName>
    <definedName name="UT_GSC_WINTER">[11]Criteria!$A$38:$C$43</definedName>
    <definedName name="UT_GSR">[1]Criteria!$A$10:$C$11</definedName>
    <definedName name="UT_GSR_SUMMER">[11]Criteria!$A$10:$C$17</definedName>
    <definedName name="UT_GSR_WINTER">[11]Criteria!$A$2:$C$7</definedName>
    <definedName name="UT_GSS_SUMMER">[4]Criteria!$A$28:$C$35</definedName>
    <definedName name="UT_GSS_WINTER">[4]Criteria!$A$20:$C$25</definedName>
    <definedName name="UT_I2">[4]Criteria!$L$2:$M$3</definedName>
    <definedName name="UT_I2I4">[1]Criteria!$E$10:$F$12</definedName>
    <definedName name="UT_I4">[4]Criteria!$L$6:$M$7</definedName>
    <definedName name="UT_IS2">[4]Criteria!$L$10:$M$11</definedName>
    <definedName name="UT_IS4">[4]Criteria!$L$14:$M$15</definedName>
    <definedName name="UT_IT">[1]Criteria!$H$10:$I$15</definedName>
    <definedName name="UT_IT2">[4]Criteria!$L$22:$M$23</definedName>
    <definedName name="UT_MT">[1]Criteria!$H$6:$I$7</definedName>
    <definedName name="UT_NGV">[1]Criteria!$E$6:$F$7</definedName>
    <definedName name="UT_TSP">[1]Criteria!$H$39:$I$40</definedName>
    <definedName name="Utah_Rates">'[3]NGV RATES'!$B$3:$U$6</definedName>
    <definedName name="UTCUSTOMERS">[5]CRITERIA!$B$447:$D$448</definedName>
    <definedName name="UTE1CUSTOMERS">[5]CRITERIA!$B$354:$D$355</definedName>
    <definedName name="UTE1DNG">[6]CRITERIA!$B$285:$D$286</definedName>
    <definedName name="UTE1DTH">[6]CRITERIA!$B$282:$D$283</definedName>
    <definedName name="UTE1GAS">[6]CRITERIA!$B$291:$D$292</definedName>
    <definedName name="UTE1SNG">[6]CRITERIA!$B$288:$D$289</definedName>
    <definedName name="UTF1CUSTOMERS">[5]CRITERIA!$B$61:$D$65</definedName>
    <definedName name="UTF1DNG">[6]CRITERIA!$B$71:$D$72</definedName>
    <definedName name="UTF1DTH">[6]CRITERIA!$B$68:$D$69</definedName>
    <definedName name="UTF1EDNG">[6]CRITERIA!$B$178:$D$179</definedName>
    <definedName name="UTF1EDTH">[6]CRITERIA!$B$175:$D$176</definedName>
    <definedName name="UTF1EGAS">[6]CRITERIA!$B$184:$D$185</definedName>
    <definedName name="UTF1ESNG">[6]CRITERIA!$B$181:$D$182</definedName>
    <definedName name="UTF1GAS">[6]CRITERIA!$B$77:$D$78</definedName>
    <definedName name="UTF1SNG">[6]CRITERIA!$B$74:$D$75</definedName>
    <definedName name="UTF3CUSTOMERS">[5]CRITERIA!$B$106:$D$107</definedName>
    <definedName name="UTF3DNG">[6]CRITERIA!$B$105:$D$106</definedName>
    <definedName name="UTF3DTH">[6]CRITERIA!$B$102:$D$103</definedName>
    <definedName name="UTF3GAS">[6]CRITERIA!$B$111:$D$112</definedName>
    <definedName name="UTF3SNG">[6]CRITERIA!$B$108:$D$109</definedName>
    <definedName name="UTF4CUSTOMERS">[5]CRITERIA!$B$122:$D$123</definedName>
    <definedName name="UTF4DNG">[5]CRITERIA!$B$125:$D$126</definedName>
    <definedName name="UTF4DTH">[5]CRITERIA!$B$119:$D$120</definedName>
    <definedName name="UTF4GAS">[5]CRITERIA!$B$131:$D$132</definedName>
    <definedName name="UTF4SNG">[5]CRITERIA!$B$128:$D$129</definedName>
    <definedName name="UTFT1CUSTOMERS">[5]CRITERIA!$B$254:$D$256</definedName>
    <definedName name="UTFT1DNG">[6]CRITERIA!$B$230:$D$232</definedName>
    <definedName name="UTFT1DTH">[6]CRITERIA!$B$226:$D$228</definedName>
    <definedName name="UTFT1GAS">[6]CRITERIA!$B$238:$D$240</definedName>
    <definedName name="UTFT1LDNG">[5]CRITERIA!$B$277:$D$278</definedName>
    <definedName name="UTFT1LDTH">[5]CRITERIA!$B$271:$D$272</definedName>
    <definedName name="UTFT1LGAS">[5]CRITERIA!$B$283:$D$284</definedName>
    <definedName name="UTFT1LSNG">[5]CRITERIA!$B$280:$D$281</definedName>
    <definedName name="UTFT1SNG">[6]CRITERIA!$B$234:$D$236</definedName>
    <definedName name="UTFT2CCUSTOMERS">[5]CRITERIA!$B$306:$D$307</definedName>
    <definedName name="UTFT2CDNG">[5]CRITERIA!$B$309:$D$310</definedName>
    <definedName name="UTFT2CDTH">[5]CRITERIA!$B$303:$D$304</definedName>
    <definedName name="UTFT2CGAS">[5]CRITERIA!$B$315:$D$316</definedName>
    <definedName name="UTFT2CSNG">[5]CRITERIA!$B$312:$D$313</definedName>
    <definedName name="UTFT2CUSTOMERS">[5]CRITERIA!$B$290:$D$291</definedName>
    <definedName name="UTFT2DNG">[6]CRITERIA!$B$246:$D$247</definedName>
    <definedName name="UTFT2DTH">[6]CRITERIA!$B$243:$D$244</definedName>
    <definedName name="UTFT2GAS">[6]CRITERIA!$B$252:$D$253</definedName>
    <definedName name="UTFT2SNG">[6]CRITERIA!$B$249:$D$250</definedName>
    <definedName name="UTFTECUSTOMERS">[5]CRITERIA!$B$322:$D$323</definedName>
    <definedName name="UTFTEDNG">[6]CRITERIA!$B$259:$D$260</definedName>
    <definedName name="UTFTEDTH">[6]CRITERIA!$B$256:$D$257</definedName>
    <definedName name="UTFTEGAS">[6]CRITERIA!$B$265:$D$266</definedName>
    <definedName name="UTFTESNG">[6]CRITERIA!$B$262:$D$263</definedName>
    <definedName name="UTGSCDNG">[5]CRITERIA!$B$29:$D$30</definedName>
    <definedName name="UTGSCDTH">[5]CRITERIA!$B$23:$D$24</definedName>
    <definedName name="UTGSCGAS">[5]CRITERIA!$B$35:$D$36</definedName>
    <definedName name="UTGSCSNG">[5]CRITERIA!$B$32:$D$33</definedName>
    <definedName name="UTGSCST">[6]CRITERIA!$B$10:$D$11</definedName>
    <definedName name="UTGSCUSTOMERS">[5]CRITERIA!$B$10:$D$11</definedName>
    <definedName name="UTGSDNG">[6]CRITERIA!$B$13:$D$14</definedName>
    <definedName name="UTGSDTH">[6]CRITERIA!$B$7:$D$8</definedName>
    <definedName name="UTGSECST">[6]CRITERIA!$B$31:$D$32</definedName>
    <definedName name="UTGSEDNG">[6]CRITERIA!$B$34:$D$35</definedName>
    <definedName name="UTGSEDTH">[6]CRITERIA!$B$28:$D$29</definedName>
    <definedName name="UTGSEGAS">[6]CRITERIA!$B$40:$D$41</definedName>
    <definedName name="UTGSESIF">[6]CRITERIA!$B$43:$D$44</definedName>
    <definedName name="UTGSESNG">[6]CRITERIA!$B$37:$D$38</definedName>
    <definedName name="UTGSGAS">[6]CRITERIA!$B$19:$D$20</definedName>
    <definedName name="UTGSRDNG">[5]CRITERIA!$F$13:$H$14</definedName>
    <definedName name="UTGSRDTH">[5]CRITERIA!$F$7:$H$8</definedName>
    <definedName name="UTGSRGAS">[5]CRITERIA!$F$19:$H$20</definedName>
    <definedName name="UTGSRSNG">[5]CRITERIA!$F$16:$H$17</definedName>
    <definedName name="UTGSSCST">[6]CRITERIA!$B$51:$D$52</definedName>
    <definedName name="UTGSSCUSTOMERS">[5]CRITERIA!$B$42:$D$43</definedName>
    <definedName name="UTGSSDNG">[6]CRITERIA!$B$54:$D$55</definedName>
    <definedName name="UTGSSDTH">[6]CRITERIA!$B$48:$D$49</definedName>
    <definedName name="UTGSSGAS">[6]CRITERIA!$B$60:$D$61</definedName>
    <definedName name="UTGSSIF">[6]CRITERIA!$B$23:$D$24</definedName>
    <definedName name="UTGSSNG">[6]CRITERIA!$B$16:$D$17</definedName>
    <definedName name="UTGSSSIF">[6]CRITERIA!$B$63:$D$64</definedName>
    <definedName name="UTGSSSNG">[6]CRITERIA!$B$57:$D$58</definedName>
    <definedName name="UTI2CUSTOMERS">[5]CRITERIA!$B$139:$D$140</definedName>
    <definedName name="UTI2DNG">[6]CRITERIA!$B$132:$D$134</definedName>
    <definedName name="UTI2DTH">[6]CRITERIA!$B$128:$D$130</definedName>
    <definedName name="UTI2GAS">[6]CRITERIA!$B$140:$D$142</definedName>
    <definedName name="UTI2SNG">[6]CRITERIA!$B$136:$D$138</definedName>
    <definedName name="UTI4CUSTOMERS">[5]CRITERIA!$B$420:$D$423</definedName>
    <definedName name="UTI4DNG">[6]CRITERIA!$B$342:$D$343</definedName>
    <definedName name="UTI4DTH">[6]CRITERIA!$B$339:$D$340</definedName>
    <definedName name="UTI4GAS">[6]CRITERIA!$B$348:$D$349</definedName>
    <definedName name="UTI4SNG">[6]CRITERIA!$B$345:$D$346</definedName>
    <definedName name="UTIS2CUSTOMERS">[5]CRITERIA!$B$159:$D$161</definedName>
    <definedName name="UTIS2DNG">[6]CRITERIA!$B$149:$D$151</definedName>
    <definedName name="UTIS2DTH">[6]CRITERIA!$B$145:$D$147</definedName>
    <definedName name="UTIS2GAS">[6]CRITERIA!$B$157:$D$159</definedName>
    <definedName name="UTIS2SNG">[6]CRITERIA!$B$153:$D$155</definedName>
    <definedName name="UTIS4CUSTOMERS">[5]CRITERIA!$B$179:$D$180</definedName>
    <definedName name="UTIS4DNG">[6]CRITERIA!$B$165:$D$166</definedName>
    <definedName name="UTIS4DTH">[6]CRITERIA!$B$162:$D$163</definedName>
    <definedName name="UTIS4GAS">[6]CRITERIA!$B$171:$D$172</definedName>
    <definedName name="UTIS4SNG">[6]CRITERIA!$B$168:$D$169</definedName>
    <definedName name="UTITCUSTOMERS">[5]CRITERIA!$B$213:$D$216</definedName>
    <definedName name="UTITDNG">[6]CRITERIA!$B$196:$D$198</definedName>
    <definedName name="UTITDTH">[6]CRITERIA!$B$192:$D$194</definedName>
    <definedName name="UTITGAS">[6]CRITERIA!$B$204:$D$206</definedName>
    <definedName name="UTITSCUSTOMERS">[5]CRITERIA!$B$237:$D$238</definedName>
    <definedName name="UTITSDNG">[6]CRITERIA!$B$213:$D$215</definedName>
    <definedName name="UTITSDTH">[6]CRITERIA!$B$209:$D$211</definedName>
    <definedName name="UTITSGAS">[6]CRITERIA!$B$221:$D$223</definedName>
    <definedName name="UTITSNG">[6]CRITERIA!$B$200:$D$202</definedName>
    <definedName name="UTITSSNG">[6]CRITERIA!$B$217:$D$219</definedName>
    <definedName name="UTMTCUSTOMERS">[5]CRITERIA!$B$338:$D$339</definedName>
    <definedName name="UTMTDNG">[6]CRITERIA!$B$272:$D$273</definedName>
    <definedName name="UTMTDTH">[6]CRITERIA!$B$269:$D$270</definedName>
    <definedName name="UTMTGAS">[6]CRITERIA!$B$278:$D$279</definedName>
    <definedName name="UTMTSNG">[6]CRITERIA!$B$275:$D$276</definedName>
    <definedName name="UTNGVCUSTOMERS">[5]CRITERIA!$B$90:$D$91</definedName>
    <definedName name="UTNGVDNG">[6]CRITERIA!$B$88:$D$89</definedName>
    <definedName name="UTNGVDTH">[6]CRITERIA!$B$85:$D$86</definedName>
    <definedName name="UTNGVGAS">[6]CRITERIA!$B$94:$D$95</definedName>
    <definedName name="UTNGVSNG">[6]CRITERIA!$B$91:$D$92</definedName>
    <definedName name="UTP1CUSTOMERS">[5]CRITERIA!$B$370:$D$371</definedName>
    <definedName name="UTP1DNG">[6]CRITERIA!$B$303:$D$304</definedName>
    <definedName name="UTP1DTH">[6]CRITERIA!$B$300:$D$301</definedName>
    <definedName name="UTP1GAS">[6]CRITERIA!$B$309:$D$310</definedName>
    <definedName name="UTP1SNG">[6]CRITERIA!$B$306:$D$307</definedName>
    <definedName name="WEX_ADJ_108_PROD">[1]Wexpro!$H$22</definedName>
    <definedName name="WEX_ADJ_111_PROD">[1]Wexpro!$H$23</definedName>
    <definedName name="WINTER_UT_F1">[1]Criteria!$A$22:$C$23</definedName>
    <definedName name="Winter_UT_GSR">[1]Criteria!$A$2:$C$3</definedName>
    <definedName name="WY_CET_PER1">[7]CRITERIA!$J$184:$Q$185</definedName>
    <definedName name="WY_CET_PER10">[7]CRITERIA!$CM$184:$CT$185</definedName>
    <definedName name="WY_CET_PER11">[7]CRITERIA!$CV$184:$DC$185</definedName>
    <definedName name="WY_CET_PER12">[7]CRITERIA!$DE$184:$DL$185</definedName>
    <definedName name="WY_CET_PER2">[7]CRITERIA!$S$184:$Z$185</definedName>
    <definedName name="WY_CET_PER3">[7]CRITERIA!$AB$184:$AI$185</definedName>
    <definedName name="WY_CET_PER4">[7]CRITERIA!$AK$184:$AR$185</definedName>
    <definedName name="WY_CET_PER5">[7]CRITERIA!$AT$184:$BA$185</definedName>
    <definedName name="WY_CET_PER6">[7]CRITERIA!$BC$184:$BJ$185</definedName>
    <definedName name="WY_CET_PER7">[7]CRITERIA!$BL$184:$BS$185</definedName>
    <definedName name="WY_CET_PER8">[7]CRITERIA!$BU$184:$CB$185</definedName>
    <definedName name="WY_CET_PER9">[7]CRITERIA!$CD$184:$CK$185</definedName>
    <definedName name="WY_CIS_PER1">[8]CRITERIA!$J$211:$Q$212</definedName>
    <definedName name="WY_CIS_PER10">[8]CRITERIA!$CM$211:$CT$212</definedName>
    <definedName name="WY_CIS_PER11">[8]CRITERIA!$CV$211:$DC$212</definedName>
    <definedName name="WY_CIS_PER12">[8]CRITERIA!$DE$211:$DL$212</definedName>
    <definedName name="WY_CIS_PER2">[8]CRITERIA!$S$211:$Z$212</definedName>
    <definedName name="WY_CIS_PER3">[8]CRITERIA!$AB$211:$AI$212</definedName>
    <definedName name="WY_CIS_PER4">[8]CRITERIA!$AK$211:$AR$212</definedName>
    <definedName name="WY_CIS_PER5">[8]CRITERIA!$AT$211:$BA$212</definedName>
    <definedName name="WY_CIS_PER6">[8]CRITERIA!$BC$211:$BJ$212</definedName>
    <definedName name="WY_CIS_PER7">[8]CRITERIA!$BL$211:$BS$212</definedName>
    <definedName name="WY_CIS_PER8">[8]CRITERIA!$BU$211:$CB$212</definedName>
    <definedName name="WY_CIS_PER9">[8]CRITERIA!$CD$211:$CK$212</definedName>
    <definedName name="WY_DSM_PER1">[7]CRITERIA!$J$187:$Q$188</definedName>
    <definedName name="WY_DSM_PER10">[7]CRITERIA!$CM$187:$CT$188</definedName>
    <definedName name="WY_DSM_PER11">[7]CRITERIA!$CV$187:$DC$188</definedName>
    <definedName name="WY_DSM_PER12">[7]CRITERIA!$DE$187:$DL$188</definedName>
    <definedName name="WY_DSM_PER2">[7]CRITERIA!$S$187:$Z$188</definedName>
    <definedName name="WY_DSM_PER3">[7]CRITERIA!$AB$187:$AI$188</definedName>
    <definedName name="WY_DSM_PER4">[7]CRITERIA!$AK$187:$AR$188</definedName>
    <definedName name="WY_DSM_PER5">[7]CRITERIA!$AT$187:$BA$188</definedName>
    <definedName name="WY_DSM_PER6">[7]CRITERIA!$BC$187:$BJ$188</definedName>
    <definedName name="WY_DSM_PER7">[7]CRITERIA!$BL$187:$BS$188</definedName>
    <definedName name="WY_DSM_PER8">[7]CRITERIA!$BU$187:$CB$188</definedName>
    <definedName name="WY_DSM_PER9">[7]CRITERIA!$CD$187:$CK$188</definedName>
    <definedName name="WY_F1">[4]Criteria!$O$10:$P$11</definedName>
    <definedName name="WY_GS">[4]Criteria!$O$2:$P$3</definedName>
    <definedName name="WY_GSW">[4]Criteria!$O$14:$P$15</definedName>
    <definedName name="WY_I2">[4]Criteria!$Q$2:$R$3</definedName>
    <definedName name="WY_I4">[4]Criteria!$Q$6:$R$7</definedName>
    <definedName name="WY_IC">[4]Criteria!$Q$10:$R$11</definedName>
    <definedName name="WY_IC1">[4]Criteria!$Q$14:$R$15</definedName>
    <definedName name="WY_IC2">[4]Criteria!$Q$18:$R$19</definedName>
    <definedName name="WY_IC3">[4]Criteria!$Q$14:$R$15</definedName>
    <definedName name="WY_IC8">[4]Criteria!$Q$18:$R$19</definedName>
    <definedName name="WY_IT">[4]Criteria!$Q$22:$R$23</definedName>
    <definedName name="WY_NGV">[4]Criteria!$O$6:$P$7</definedName>
    <definedName name="WYCUSTOMERS">[5]CRITERIA!$B$677:$D$678</definedName>
    <definedName name="WYF1CUSTOMERS">[5]CRITERIA!$B$515:$D$519</definedName>
    <definedName name="WYF1DNG">[6]CRITERIA!$B$413:$D$414</definedName>
    <definedName name="WYF1DTH">[6]CRITERIA!$B$410:$D$411</definedName>
    <definedName name="WYF1GAS">[6]CRITERIA!$B$416:$D$417</definedName>
    <definedName name="WYGSCUSTOMERS">[5]CRITERIA!$B$499:$D$500</definedName>
    <definedName name="WYGSDNG">[6]CRITERIA!$B$400:$D$401</definedName>
    <definedName name="WYGSDTH">[6]CRITERIA!$B$397:$D$398</definedName>
    <definedName name="WYGSGAS">[6]CRITERIA!$B$403:$D$404</definedName>
    <definedName name="WYGSSIF">[6]CRITERIA!$B$406:$D$407</definedName>
    <definedName name="WYGSWCUSTOMERS">[5]CRITERIA!$B$550:$D$551</definedName>
    <definedName name="WYGSWDNG">[6]CRITERIA!$B$433:$D$434</definedName>
    <definedName name="WYGSWDTH">[6]CRITERIA!$B$430:$D$431</definedName>
    <definedName name="WYGSWGAS">[6]CRITERIA!$B$436:$D$437</definedName>
    <definedName name="WYI2CUSTOMERS">[5]CRITERIA!$B$589:$D$590</definedName>
    <definedName name="WYI2DNG">[6]CRITERIA!$B$463:$D$464</definedName>
    <definedName name="WYI2DTH">[6]CRITERIA!$B$460:$D$461</definedName>
    <definedName name="WYI2GAS">[6]CRITERIA!$B$469:$D$470</definedName>
    <definedName name="WYI2SNG">[6]CRITERIA!$B$466:$D$467</definedName>
    <definedName name="WYI4CUSTOMERS">[5]CRITERIA!$B$606:$D$608</definedName>
    <definedName name="WYI4DNG">[6]CRITERIA!$B$476:$D$477</definedName>
    <definedName name="WYI4DTH">[6]CRITERIA!$B$473:$D$474</definedName>
    <definedName name="WYI4GAS">[6]CRITERIA!$B$482:$D$483</definedName>
    <definedName name="WYI4SNG">[6]CRITERIA!$B$479:$D$480</definedName>
    <definedName name="WYICCUSTOMERS">[5]CRITERIA!$B$647:$D$652</definedName>
    <definedName name="WYICDNG">[6]CRITERIA!$B$506:$D$511</definedName>
    <definedName name="WYICDTH">[6]CRITERIA!$B$499:$D$504</definedName>
    <definedName name="WYICGAS">[6]CRITERIA!$B$513:$D$520</definedName>
    <definedName name="WYICSDNG">[6]CRITERIA!$B$453:$D$454</definedName>
    <definedName name="WYICSDTH">[6]CRITERIA!$B$450:$D$451</definedName>
    <definedName name="WYICSGAS">[6]CRITERIA!$B$456:$D$457</definedName>
    <definedName name="WYITCUSTOMERS">[5]CRITERIA!$B$627:$D$629</definedName>
    <definedName name="WYITDNG">[6]CRITERIA!$B$490:$D$492</definedName>
    <definedName name="WYITDTH">[6]CRITERIA!$B$486:$D$488</definedName>
    <definedName name="WYITGAS">[6]CRITERIA!$B$494:$D$496</definedName>
    <definedName name="Wym_Rates">'[3]NGV RATES'!$B$11:$U$13</definedName>
    <definedName name="WYNGVCUSTOMERS">[5]CRITERIA!$B$537:$D$538</definedName>
    <definedName name="WYNGVDNG">[6]CRITERIA!$B$423:$D$424</definedName>
    <definedName name="WYNGVDTH">[6]CRITERIA!$B$420:$D$421</definedName>
    <definedName name="WYNGVGAS">[6]CRITERIA!$B$426:$D$427</definedName>
    <definedName name="X">[3]CRITERIA!$J$3:$Q$4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3" i="6" l="1"/>
  <c r="AI8" i="4"/>
  <c r="AI10" i="16"/>
  <c r="B32" i="18"/>
  <c r="D41" i="18" l="1"/>
  <c r="C41" i="18"/>
  <c r="A13" i="18"/>
  <c r="A14" i="18" s="1"/>
  <c r="A15" i="18" s="1"/>
  <c r="A16" i="18" s="1"/>
  <c r="A17" i="18" s="1"/>
  <c r="A18" i="18" s="1"/>
  <c r="A19" i="18" s="1"/>
  <c r="A20" i="18" s="1"/>
  <c r="A21" i="18" s="1"/>
  <c r="A22" i="18" s="1"/>
  <c r="A23" i="18" s="1"/>
  <c r="A26" i="18" s="1"/>
  <c r="E10" i="18"/>
  <c r="D42" i="17" l="1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D42" i="6"/>
  <c r="E42" i="6"/>
  <c r="F42" i="6"/>
  <c r="G42" i="6"/>
  <c r="H42" i="6"/>
  <c r="I42" i="6"/>
  <c r="J42" i="6"/>
  <c r="B23" i="16" l="1"/>
  <c r="C7" i="16"/>
  <c r="D7" i="16" s="1"/>
  <c r="E7" i="16" s="1"/>
  <c r="F7" i="16" s="1"/>
  <c r="G7" i="16" s="1"/>
  <c r="H7" i="16" s="1"/>
  <c r="I7" i="16" s="1"/>
  <c r="J7" i="16" s="1"/>
  <c r="K7" i="16" s="1"/>
  <c r="L7" i="16" s="1"/>
  <c r="M7" i="16" s="1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AF7" i="16" s="1"/>
  <c r="AG7" i="16" s="1"/>
  <c r="AH7" i="16" s="1"/>
  <c r="AI7" i="16" s="1"/>
  <c r="AJ7" i="16" s="1"/>
  <c r="AK7" i="16" s="1"/>
  <c r="AL7" i="16" s="1"/>
  <c r="AM7" i="16" s="1"/>
  <c r="AN7" i="16" s="1"/>
  <c r="AO7" i="16" s="1"/>
  <c r="AP7" i="16" s="1"/>
  <c r="AQ7" i="16" s="1"/>
  <c r="AR7" i="16" s="1"/>
  <c r="AS7" i="16" s="1"/>
  <c r="AT7" i="16" s="1"/>
  <c r="AU7" i="16" s="1"/>
  <c r="AV7" i="16" s="1"/>
  <c r="AW7" i="16" s="1"/>
  <c r="AW23" i="16" s="1"/>
  <c r="B23" i="4"/>
  <c r="C7" i="4"/>
  <c r="D7" i="4" s="1"/>
  <c r="E7" i="4" s="1"/>
  <c r="F7" i="4" s="1"/>
  <c r="G7" i="4" s="1"/>
  <c r="H7" i="4" s="1"/>
  <c r="I7" i="4" s="1"/>
  <c r="J7" i="4" s="1"/>
  <c r="K7" i="4" s="1"/>
  <c r="L7" i="4" s="1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Y7" i="4" s="1"/>
  <c r="Z7" i="4" s="1"/>
  <c r="AA7" i="4" s="1"/>
  <c r="AB7" i="4" s="1"/>
  <c r="AC7" i="4" s="1"/>
  <c r="AD7" i="4" s="1"/>
  <c r="AE7" i="4" s="1"/>
  <c r="AF7" i="4" s="1"/>
  <c r="AG7" i="4" s="1"/>
  <c r="AH7" i="4" s="1"/>
  <c r="AI7" i="4" s="1"/>
  <c r="AJ7" i="4" s="1"/>
  <c r="AK7" i="4" s="1"/>
  <c r="AL7" i="4" s="1"/>
  <c r="AM7" i="4" s="1"/>
  <c r="AN7" i="4" s="1"/>
  <c r="AO7" i="4" s="1"/>
  <c r="AP7" i="4" s="1"/>
  <c r="AQ7" i="4" s="1"/>
  <c r="AR7" i="4" s="1"/>
  <c r="AS7" i="4" s="1"/>
  <c r="AT7" i="4" s="1"/>
  <c r="AU7" i="4" s="1"/>
  <c r="AV7" i="4" s="1"/>
  <c r="AW7" i="4" s="1"/>
  <c r="AW23" i="4" s="1"/>
  <c r="M23" i="16" l="1"/>
  <c r="L23" i="16"/>
  <c r="R23" i="16"/>
  <c r="J23" i="16"/>
  <c r="N23" i="16"/>
  <c r="I23" i="16"/>
  <c r="H23" i="16"/>
  <c r="F23" i="16"/>
  <c r="E23" i="16"/>
  <c r="D23" i="16"/>
  <c r="AT23" i="16"/>
  <c r="AP23" i="16"/>
  <c r="AL23" i="16"/>
  <c r="AH23" i="16"/>
  <c r="AD23" i="16"/>
  <c r="Z23" i="16"/>
  <c r="V23" i="16"/>
  <c r="AS23" i="16"/>
  <c r="AO23" i="16"/>
  <c r="AK23" i="16"/>
  <c r="AG23" i="16"/>
  <c r="AC23" i="16"/>
  <c r="Y23" i="16"/>
  <c r="U23" i="16"/>
  <c r="Q23" i="16"/>
  <c r="AV23" i="16"/>
  <c r="AR23" i="16"/>
  <c r="AN23" i="16"/>
  <c r="AJ23" i="16"/>
  <c r="AF23" i="16"/>
  <c r="AB23" i="16"/>
  <c r="X23" i="16"/>
  <c r="T23" i="16"/>
  <c r="P23" i="16"/>
  <c r="AU23" i="16"/>
  <c r="AQ23" i="16"/>
  <c r="AM23" i="16"/>
  <c r="AI23" i="16"/>
  <c r="AE23" i="16"/>
  <c r="AA23" i="16"/>
  <c r="W23" i="16"/>
  <c r="S23" i="16"/>
  <c r="O23" i="16"/>
  <c r="K23" i="16"/>
  <c r="G23" i="16"/>
  <c r="C23" i="16"/>
  <c r="E23" i="4"/>
  <c r="AT23" i="4"/>
  <c r="AP23" i="4"/>
  <c r="AL23" i="4"/>
  <c r="AH23" i="4"/>
  <c r="AD23" i="4"/>
  <c r="Z23" i="4"/>
  <c r="V23" i="4"/>
  <c r="R23" i="4"/>
  <c r="N23" i="4"/>
  <c r="J23" i="4"/>
  <c r="AS23" i="4"/>
  <c r="AO23" i="4"/>
  <c r="AK23" i="4"/>
  <c r="AG23" i="4"/>
  <c r="AC23" i="4"/>
  <c r="Y23" i="4"/>
  <c r="U23" i="4"/>
  <c r="Q23" i="4"/>
  <c r="M23" i="4"/>
  <c r="I23" i="4"/>
  <c r="AV23" i="4"/>
  <c r="AR23" i="4"/>
  <c r="AN23" i="4"/>
  <c r="AJ23" i="4"/>
  <c r="AF23" i="4"/>
  <c r="AB23" i="4"/>
  <c r="X23" i="4"/>
  <c r="T23" i="4"/>
  <c r="P23" i="4"/>
  <c r="L23" i="4"/>
  <c r="H23" i="4"/>
  <c r="D23" i="4"/>
  <c r="AU23" i="4"/>
  <c r="AQ23" i="4"/>
  <c r="AM23" i="4"/>
  <c r="AI23" i="4"/>
  <c r="AE23" i="4"/>
  <c r="AA23" i="4"/>
  <c r="W23" i="4"/>
  <c r="S23" i="4"/>
  <c r="O23" i="4"/>
  <c r="K23" i="4"/>
  <c r="G23" i="4"/>
  <c r="C23" i="4"/>
  <c r="F23" i="4"/>
  <c r="AK33" i="17" l="1"/>
  <c r="E2" i="17"/>
  <c r="F2" i="17" s="1"/>
  <c r="G2" i="17" s="1"/>
  <c r="H2" i="17" s="1"/>
  <c r="I2" i="17" s="1"/>
  <c r="J2" i="17" s="1"/>
  <c r="K2" i="17" s="1"/>
  <c r="L2" i="17" s="1"/>
  <c r="M2" i="17" s="1"/>
  <c r="N2" i="17" s="1"/>
  <c r="O2" i="17" s="1"/>
  <c r="P2" i="17" s="1"/>
  <c r="Q2" i="17" s="1"/>
  <c r="R2" i="17" s="1"/>
  <c r="S2" i="17" s="1"/>
  <c r="T2" i="17" s="1"/>
  <c r="U2" i="17" s="1"/>
  <c r="V2" i="17" s="1"/>
  <c r="W2" i="17" s="1"/>
  <c r="X2" i="17" s="1"/>
  <c r="Y2" i="17" s="1"/>
  <c r="Z2" i="17" s="1"/>
  <c r="AA2" i="17" s="1"/>
  <c r="AB2" i="17" s="1"/>
  <c r="AC2" i="17" s="1"/>
  <c r="AD2" i="17" s="1"/>
  <c r="AE2" i="17" s="1"/>
  <c r="AF2" i="17" s="1"/>
  <c r="AG2" i="17" s="1"/>
  <c r="AH2" i="17" s="1"/>
  <c r="AI2" i="17" s="1"/>
  <c r="AJ2" i="17" s="1"/>
  <c r="AK2" i="17" s="1"/>
  <c r="AL2" i="17" s="1"/>
  <c r="AM2" i="17" s="1"/>
  <c r="AN2" i="17" s="1"/>
  <c r="AO2" i="17" s="1"/>
  <c r="AP2" i="17" s="1"/>
  <c r="AQ2" i="17" s="1"/>
  <c r="AR2" i="17" s="1"/>
  <c r="AS2" i="17" s="1"/>
  <c r="AT2" i="17" s="1"/>
  <c r="AU2" i="17" s="1"/>
  <c r="AV2" i="17" s="1"/>
  <c r="AW2" i="17" s="1"/>
  <c r="AX2" i="17" s="1"/>
  <c r="AY2" i="17" s="1"/>
  <c r="AY42" i="17" l="1"/>
  <c r="AX42" i="17"/>
  <c r="AW42" i="17"/>
  <c r="AV42" i="17"/>
  <c r="AU42" i="17"/>
  <c r="AT42" i="17"/>
  <c r="AS42" i="17"/>
  <c r="AR42" i="17"/>
  <c r="AQ42" i="17"/>
  <c r="AP42" i="17"/>
  <c r="AO42" i="17"/>
  <c r="AN42" i="17"/>
  <c r="AM42" i="17"/>
  <c r="AL42" i="17"/>
  <c r="AK42" i="17"/>
  <c r="AJ42" i="17"/>
  <c r="AI42" i="17"/>
  <c r="AH42" i="17"/>
  <c r="AG42" i="17"/>
  <c r="AF42" i="17"/>
  <c r="AE42" i="17"/>
  <c r="AD42" i="17"/>
  <c r="AC42" i="17"/>
  <c r="AB42" i="17"/>
  <c r="AA42" i="17"/>
  <c r="D43" i="17" l="1"/>
  <c r="AY37" i="17"/>
  <c r="AX37" i="17"/>
  <c r="AW37" i="17"/>
  <c r="AV37" i="17"/>
  <c r="AU37" i="17"/>
  <c r="AT37" i="17"/>
  <c r="AS37" i="17"/>
  <c r="AR37" i="17"/>
  <c r="AQ37" i="17"/>
  <c r="AP37" i="17"/>
  <c r="AO37" i="17"/>
  <c r="AN37" i="17"/>
  <c r="AM37" i="17"/>
  <c r="AK37" i="17"/>
  <c r="AJ37" i="17"/>
  <c r="AI37" i="17"/>
  <c r="AH37" i="17"/>
  <c r="AG37" i="17"/>
  <c r="AF37" i="17"/>
  <c r="AE37" i="17"/>
  <c r="AD37" i="17"/>
  <c r="AC37" i="17"/>
  <c r="AB37" i="17"/>
  <c r="AA37" i="17"/>
  <c r="Z37" i="17"/>
  <c r="Y37" i="17"/>
  <c r="X37" i="17"/>
  <c r="W37" i="17"/>
  <c r="V37" i="17"/>
  <c r="U37" i="17"/>
  <c r="T37" i="17"/>
  <c r="S37" i="17"/>
  <c r="R37" i="17"/>
  <c r="Q37" i="17"/>
  <c r="P37" i="17"/>
  <c r="O37" i="17"/>
  <c r="N37" i="17"/>
  <c r="M37" i="17"/>
  <c r="L37" i="17"/>
  <c r="K37" i="17"/>
  <c r="J37" i="17"/>
  <c r="I37" i="17"/>
  <c r="H37" i="17"/>
  <c r="G37" i="17"/>
  <c r="F37" i="17"/>
  <c r="E37" i="17"/>
  <c r="D37" i="17"/>
  <c r="A35" i="17"/>
  <c r="A36" i="17" s="1"/>
  <c r="AL33" i="17"/>
  <c r="AL37" i="17" s="1"/>
  <c r="B32" i="17"/>
  <c r="B31" i="17"/>
  <c r="B30" i="17"/>
  <c r="B29" i="17"/>
  <c r="B28" i="17"/>
  <c r="B27" i="17"/>
  <c r="B26" i="17"/>
  <c r="B25" i="17"/>
  <c r="B24" i="17"/>
  <c r="B23" i="17"/>
  <c r="B22" i="17"/>
  <c r="B21" i="17"/>
  <c r="B20" i="17"/>
  <c r="B19" i="17"/>
  <c r="B18" i="17"/>
  <c r="B17" i="17"/>
  <c r="B16" i="17"/>
  <c r="B15" i="17"/>
  <c r="B14" i="17"/>
  <c r="B13" i="17"/>
  <c r="B12" i="17"/>
  <c r="B11" i="17"/>
  <c r="B10" i="17"/>
  <c r="B9" i="17"/>
  <c r="B8" i="17"/>
  <c r="B7" i="17"/>
  <c r="B6" i="17"/>
  <c r="B5" i="17"/>
  <c r="A5" i="17"/>
  <c r="A6" i="17" s="1"/>
  <c r="A7" i="17" s="1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B4" i="17"/>
  <c r="AX11" i="16"/>
  <c r="AW10" i="16"/>
  <c r="AV10" i="16"/>
  <c r="AU10" i="16"/>
  <c r="AT10" i="16"/>
  <c r="AS10" i="16"/>
  <c r="AR10" i="16"/>
  <c r="AQ10" i="16"/>
  <c r="AP10" i="16"/>
  <c r="AO10" i="16"/>
  <c r="AN10" i="16"/>
  <c r="AM10" i="16"/>
  <c r="AL10" i="16"/>
  <c r="BE10" i="16" s="1"/>
  <c r="AK10" i="16"/>
  <c r="AJ10" i="16"/>
  <c r="AH10" i="16"/>
  <c r="AG10" i="16"/>
  <c r="AF10" i="16"/>
  <c r="AE10" i="16"/>
  <c r="AD10" i="16"/>
  <c r="AC10" i="16"/>
  <c r="AB10" i="16"/>
  <c r="AA10" i="16"/>
  <c r="Z10" i="16"/>
  <c r="Y10" i="16"/>
  <c r="X10" i="16"/>
  <c r="W10" i="16"/>
  <c r="V10" i="16"/>
  <c r="U10" i="16"/>
  <c r="T10" i="16"/>
  <c r="S10" i="16"/>
  <c r="R10" i="16"/>
  <c r="Q10" i="16"/>
  <c r="P10" i="16"/>
  <c r="O10" i="16"/>
  <c r="N10" i="16"/>
  <c r="M10" i="16"/>
  <c r="L10" i="16"/>
  <c r="K10" i="16"/>
  <c r="J10" i="16"/>
  <c r="I10" i="16"/>
  <c r="H10" i="16"/>
  <c r="G10" i="16"/>
  <c r="F10" i="16"/>
  <c r="E10" i="16"/>
  <c r="D10" i="16"/>
  <c r="C10" i="16"/>
  <c r="B10" i="16"/>
  <c r="BB10" i="16" s="1"/>
  <c r="BE9" i="16"/>
  <c r="BD9" i="16"/>
  <c r="BC9" i="16"/>
  <c r="BB9" i="16"/>
  <c r="AX9" i="16"/>
  <c r="BE8" i="16"/>
  <c r="BD8" i="16"/>
  <c r="BC8" i="16"/>
  <c r="BB8" i="16"/>
  <c r="AX8" i="16"/>
  <c r="M4" i="16"/>
  <c r="L4" i="16"/>
  <c r="K4" i="16"/>
  <c r="J4" i="16"/>
  <c r="I4" i="16"/>
  <c r="H4" i="16"/>
  <c r="G4" i="16"/>
  <c r="F4" i="16"/>
  <c r="E4" i="16"/>
  <c r="D4" i="16"/>
  <c r="C4" i="16"/>
  <c r="B4" i="16"/>
  <c r="M3" i="16"/>
  <c r="L3" i="16"/>
  <c r="K3" i="16"/>
  <c r="J3" i="16"/>
  <c r="I3" i="16"/>
  <c r="H3" i="16"/>
  <c r="G3" i="16"/>
  <c r="F3" i="16"/>
  <c r="E3" i="16"/>
  <c r="D3" i="16"/>
  <c r="C3" i="16"/>
  <c r="B3" i="16"/>
  <c r="M2" i="16"/>
  <c r="L2" i="16"/>
  <c r="K2" i="16"/>
  <c r="J2" i="16"/>
  <c r="I2" i="16"/>
  <c r="H2" i="16"/>
  <c r="G2" i="16"/>
  <c r="F2" i="16"/>
  <c r="E2" i="16"/>
  <c r="D2" i="16"/>
  <c r="C2" i="16"/>
  <c r="B2" i="16"/>
  <c r="M1" i="16"/>
  <c r="L1" i="16"/>
  <c r="K1" i="16"/>
  <c r="J1" i="16"/>
  <c r="I1" i="16"/>
  <c r="H1" i="16"/>
  <c r="G1" i="16"/>
  <c r="F1" i="16"/>
  <c r="E1" i="16"/>
  <c r="D1" i="16"/>
  <c r="C1" i="16"/>
  <c r="B1" i="16"/>
  <c r="BC10" i="16" l="1"/>
  <c r="B28" i="16"/>
  <c r="BD10" i="16"/>
  <c r="AN25" i="16" s="1"/>
  <c r="AN27" i="16" s="1"/>
  <c r="AX10" i="16"/>
  <c r="E40" i="17"/>
  <c r="E41" i="17"/>
  <c r="AB25" i="16"/>
  <c r="AB27" i="16" s="1"/>
  <c r="X25" i="16"/>
  <c r="X27" i="16" s="1"/>
  <c r="T25" i="16"/>
  <c r="T27" i="16" s="1"/>
  <c r="P25" i="16"/>
  <c r="P27" i="16" s="1"/>
  <c r="L25" i="16"/>
  <c r="L27" i="16" s="1"/>
  <c r="H25" i="16"/>
  <c r="H27" i="16" s="1"/>
  <c r="D25" i="16"/>
  <c r="D27" i="16" s="1"/>
  <c r="W25" i="16"/>
  <c r="W27" i="16" s="1"/>
  <c r="S25" i="16"/>
  <c r="S27" i="16" s="1"/>
  <c r="O25" i="16"/>
  <c r="O27" i="16" s="1"/>
  <c r="K25" i="16"/>
  <c r="K27" i="16" s="1"/>
  <c r="G25" i="16"/>
  <c r="G27" i="16" s="1"/>
  <c r="C25" i="16"/>
  <c r="C27" i="16" s="1"/>
  <c r="V25" i="16"/>
  <c r="V27" i="16" s="1"/>
  <c r="R25" i="16"/>
  <c r="R27" i="16" s="1"/>
  <c r="N25" i="16"/>
  <c r="N27" i="16" s="1"/>
  <c r="J25" i="16"/>
  <c r="J27" i="16" s="1"/>
  <c r="F25" i="16"/>
  <c r="F27" i="16" s="1"/>
  <c r="B25" i="16"/>
  <c r="B27" i="16" s="1"/>
  <c r="Y25" i="16"/>
  <c r="Y27" i="16" s="1"/>
  <c r="AA44" i="17" s="1"/>
  <c r="I25" i="16"/>
  <c r="I27" i="16" s="1"/>
  <c r="Q25" i="16"/>
  <c r="Q27" i="16" s="1"/>
  <c r="M25" i="16"/>
  <c r="M27" i="16" s="1"/>
  <c r="U25" i="16"/>
  <c r="U27" i="16" s="1"/>
  <c r="E25" i="16"/>
  <c r="E27" i="16" s="1"/>
  <c r="BB11" i="16"/>
  <c r="AL32" i="16"/>
  <c r="AV25" i="16" l="1"/>
  <c r="AV27" i="16" s="1"/>
  <c r="AW25" i="16"/>
  <c r="AW27" i="16" s="1"/>
  <c r="AY44" i="17" s="1"/>
  <c r="AD25" i="16"/>
  <c r="AD27" i="16" s="1"/>
  <c r="AF44" i="17" s="1"/>
  <c r="AA25" i="16"/>
  <c r="AA27" i="16" s="1"/>
  <c r="AC44" i="17" s="1"/>
  <c r="O44" i="17"/>
  <c r="T44" i="17"/>
  <c r="M44" i="17"/>
  <c r="F44" i="17"/>
  <c r="B29" i="16"/>
  <c r="B31" i="16" s="1"/>
  <c r="B35" i="16" s="1"/>
  <c r="D44" i="17"/>
  <c r="D45" i="17" s="1"/>
  <c r="D46" i="17" s="1"/>
  <c r="D47" i="17" s="1"/>
  <c r="V44" i="17"/>
  <c r="S44" i="17"/>
  <c r="H44" i="17"/>
  <c r="X44" i="17"/>
  <c r="Q44" i="17"/>
  <c r="J44" i="17"/>
  <c r="Z44" i="17"/>
  <c r="AK25" i="16"/>
  <c r="AK27" i="16" s="1"/>
  <c r="AM44" i="17" s="1"/>
  <c r="AH25" i="16"/>
  <c r="AH27" i="16" s="1"/>
  <c r="AJ44" i="17" s="1"/>
  <c r="AI25" i="16"/>
  <c r="AI27" i="16" s="1"/>
  <c r="AK44" i="17" s="1"/>
  <c r="AF25" i="16"/>
  <c r="AF27" i="16" s="1"/>
  <c r="AH44" i="17" s="1"/>
  <c r="G44" i="17"/>
  <c r="K44" i="17"/>
  <c r="L44" i="17"/>
  <c r="E44" i="17"/>
  <c r="U44" i="17"/>
  <c r="N44" i="17"/>
  <c r="AG25" i="16"/>
  <c r="AG27" i="16" s="1"/>
  <c r="AI44" i="17" s="1"/>
  <c r="AS25" i="16"/>
  <c r="AS27" i="16" s="1"/>
  <c r="AP25" i="16"/>
  <c r="AP27" i="16" s="1"/>
  <c r="AR44" i="17" s="1"/>
  <c r="AM25" i="16"/>
  <c r="AM27" i="16" s="1"/>
  <c r="AO44" i="17" s="1"/>
  <c r="AJ25" i="16"/>
  <c r="AJ27" i="16" s="1"/>
  <c r="AL44" i="17" s="1"/>
  <c r="W44" i="17"/>
  <c r="P44" i="17"/>
  <c r="I44" i="17"/>
  <c r="Y44" i="17"/>
  <c r="R44" i="17"/>
  <c r="AC25" i="16"/>
  <c r="AC27" i="16" s="1"/>
  <c r="AE44" i="17" s="1"/>
  <c r="Z25" i="16"/>
  <c r="Z27" i="16" s="1"/>
  <c r="AB44" i="17" s="1"/>
  <c r="AT25" i="16"/>
  <c r="AT27" i="16" s="1"/>
  <c r="AV44" i="17" s="1"/>
  <c r="AQ25" i="16"/>
  <c r="AQ27" i="16" s="1"/>
  <c r="AS44" i="17" s="1"/>
  <c r="AR25" i="16"/>
  <c r="AR27" i="16" s="1"/>
  <c r="AT44" i="17" s="1"/>
  <c r="AO25" i="16"/>
  <c r="AO27" i="16" s="1"/>
  <c r="AQ44" i="17" s="1"/>
  <c r="AL25" i="16"/>
  <c r="AL27" i="16" s="1"/>
  <c r="AN44" i="17" s="1"/>
  <c r="AE25" i="16"/>
  <c r="AE27" i="16" s="1"/>
  <c r="AG44" i="17" s="1"/>
  <c r="AU25" i="16"/>
  <c r="AU27" i="16" s="1"/>
  <c r="AW44" i="17" s="1"/>
  <c r="AU44" i="17"/>
  <c r="AD44" i="17"/>
  <c r="AX44" i="17"/>
  <c r="AP44" i="17"/>
  <c r="F41" i="17"/>
  <c r="E43" i="17"/>
  <c r="C28" i="16" s="1"/>
  <c r="C29" i="16" s="1"/>
  <c r="C31" i="16" s="1"/>
  <c r="C35" i="16" s="1"/>
  <c r="F40" i="17"/>
  <c r="AM32" i="16"/>
  <c r="G40" i="17" l="1"/>
  <c r="E48" i="17"/>
  <c r="E45" i="17"/>
  <c r="E46" i="17" s="1"/>
  <c r="E47" i="17" s="1"/>
  <c r="F43" i="17"/>
  <c r="G41" i="17"/>
  <c r="AN32" i="16"/>
  <c r="F45" i="17" l="1"/>
  <c r="F46" i="17" s="1"/>
  <c r="D28" i="16"/>
  <c r="D29" i="16" s="1"/>
  <c r="D31" i="16" s="1"/>
  <c r="D35" i="16" s="1"/>
  <c r="F47" i="17"/>
  <c r="F48" i="17"/>
  <c r="H41" i="17"/>
  <c r="G43" i="17"/>
  <c r="H40" i="17"/>
  <c r="AO32" i="16"/>
  <c r="G45" i="17" l="1"/>
  <c r="G46" i="17" s="1"/>
  <c r="E28" i="16"/>
  <c r="E29" i="16" s="1"/>
  <c r="E31" i="16" s="1"/>
  <c r="E35" i="16"/>
  <c r="I40" i="17"/>
  <c r="G48" i="17"/>
  <c r="G47" i="17"/>
  <c r="I41" i="17"/>
  <c r="H43" i="17"/>
  <c r="AP32" i="16"/>
  <c r="H45" i="17" l="1"/>
  <c r="H46" i="17" s="1"/>
  <c r="F28" i="16"/>
  <c r="F29" i="16" s="1"/>
  <c r="F31" i="16" s="1"/>
  <c r="F35" i="16"/>
  <c r="H48" i="17"/>
  <c r="J41" i="17"/>
  <c r="I43" i="17"/>
  <c r="J40" i="17"/>
  <c r="H47" i="17"/>
  <c r="AQ32" i="16"/>
  <c r="I45" i="17" l="1"/>
  <c r="I46" i="17" s="1"/>
  <c r="G28" i="16"/>
  <c r="G29" i="16" s="1"/>
  <c r="G31" i="16" s="1"/>
  <c r="G35" i="16" s="1"/>
  <c r="I47" i="17"/>
  <c r="J43" i="17"/>
  <c r="K41" i="17"/>
  <c r="K40" i="17"/>
  <c r="I48" i="17"/>
  <c r="AR32" i="16"/>
  <c r="J45" i="17" l="1"/>
  <c r="J46" i="17" s="1"/>
  <c r="H28" i="16"/>
  <c r="H29" i="16" s="1"/>
  <c r="H31" i="16" s="1"/>
  <c r="H35" i="16" s="1"/>
  <c r="J48" i="17"/>
  <c r="K43" i="17"/>
  <c r="L41" i="17"/>
  <c r="L40" i="17"/>
  <c r="J47" i="17"/>
  <c r="AS32" i="16"/>
  <c r="K45" i="17" l="1"/>
  <c r="K46" i="17" s="1"/>
  <c r="I28" i="16"/>
  <c r="I29" i="16" s="1"/>
  <c r="I31" i="16" s="1"/>
  <c r="I35" i="16" s="1"/>
  <c r="K47" i="17"/>
  <c r="M41" i="17"/>
  <c r="L43" i="17"/>
  <c r="M40" i="17"/>
  <c r="K48" i="17"/>
  <c r="AT32" i="16"/>
  <c r="L45" i="17" l="1"/>
  <c r="L46" i="17" s="1"/>
  <c r="J28" i="16"/>
  <c r="J29" i="16" s="1"/>
  <c r="J31" i="16" s="1"/>
  <c r="J35" i="16" s="1"/>
  <c r="L48" i="17"/>
  <c r="N41" i="17"/>
  <c r="M43" i="17"/>
  <c r="N40" i="17"/>
  <c r="L47" i="17"/>
  <c r="AU32" i="16"/>
  <c r="M45" i="17" l="1"/>
  <c r="M46" i="17" s="1"/>
  <c r="M47" i="17" s="1"/>
  <c r="K28" i="16"/>
  <c r="K29" i="16" s="1"/>
  <c r="K31" i="16" s="1"/>
  <c r="K35" i="16" s="1"/>
  <c r="M48" i="17"/>
  <c r="N43" i="17"/>
  <c r="O41" i="17"/>
  <c r="O40" i="17"/>
  <c r="AV32" i="16"/>
  <c r="N45" i="17" l="1"/>
  <c r="N46" i="17" s="1"/>
  <c r="L28" i="16"/>
  <c r="L29" i="16" s="1"/>
  <c r="L31" i="16" s="1"/>
  <c r="L35" i="16" s="1"/>
  <c r="N47" i="17"/>
  <c r="P40" i="17"/>
  <c r="O43" i="17"/>
  <c r="P41" i="17"/>
  <c r="N48" i="17"/>
  <c r="AW32" i="16"/>
  <c r="O45" i="17" l="1"/>
  <c r="O46" i="17" s="1"/>
  <c r="O47" i="17" s="1"/>
  <c r="M28" i="16"/>
  <c r="M29" i="16" s="1"/>
  <c r="M31" i="16" s="1"/>
  <c r="M35" i="16" s="1"/>
  <c r="O48" i="17"/>
  <c r="E51" i="17"/>
  <c r="E52" i="17" s="1"/>
  <c r="Q40" i="17"/>
  <c r="P43" i="17"/>
  <c r="Q41" i="17"/>
  <c r="AV33" i="16"/>
  <c r="AQ33" i="16"/>
  <c r="AL33" i="16"/>
  <c r="AU33" i="16"/>
  <c r="AT33" i="16"/>
  <c r="AR33" i="16"/>
  <c r="AS33" i="16"/>
  <c r="AO33" i="16"/>
  <c r="AP33" i="16"/>
  <c r="AM33" i="16"/>
  <c r="AN33" i="16"/>
  <c r="AW33" i="16"/>
  <c r="P45" i="17" l="1"/>
  <c r="N28" i="16"/>
  <c r="N29" i="16" s="1"/>
  <c r="N31" i="16" s="1"/>
  <c r="N34" i="16" s="1"/>
  <c r="R41" i="17"/>
  <c r="Q43" i="17"/>
  <c r="R40" i="17"/>
  <c r="F51" i="17"/>
  <c r="F52" i="17" s="1"/>
  <c r="P48" i="17"/>
  <c r="N35" i="16" l="1"/>
  <c r="P46" i="17"/>
  <c r="P47" i="17" s="1"/>
  <c r="E49" i="17" s="1"/>
  <c r="Q45" i="17"/>
  <c r="O28" i="16"/>
  <c r="O29" i="16" s="1"/>
  <c r="O31" i="16" s="1"/>
  <c r="O34" i="16" s="1"/>
  <c r="Q46" i="17" s="1"/>
  <c r="E50" i="17"/>
  <c r="Q48" i="17"/>
  <c r="R43" i="17"/>
  <c r="S41" i="17"/>
  <c r="S40" i="17"/>
  <c r="G51" i="17"/>
  <c r="G52" i="17" s="1"/>
  <c r="Q47" i="17" l="1"/>
  <c r="R45" i="17"/>
  <c r="P28" i="16"/>
  <c r="P29" i="16" s="1"/>
  <c r="P31" i="16" s="1"/>
  <c r="P34" i="16" s="1"/>
  <c r="R46" i="17" s="1"/>
  <c r="R47" i="17" s="1"/>
  <c r="O35" i="16"/>
  <c r="P35" i="16" s="1"/>
  <c r="T40" i="17"/>
  <c r="H51" i="17"/>
  <c r="H52" i="17" s="1"/>
  <c r="R48" i="17"/>
  <c r="F50" i="17"/>
  <c r="F49" i="17"/>
  <c r="S43" i="17"/>
  <c r="T41" i="17"/>
  <c r="S45" i="17" l="1"/>
  <c r="Q28" i="16"/>
  <c r="Q29" i="16" s="1"/>
  <c r="Q31" i="16" s="1"/>
  <c r="Q34" i="16" s="1"/>
  <c r="S46" i="17" s="1"/>
  <c r="S47" i="17" s="1"/>
  <c r="T43" i="17"/>
  <c r="U41" i="17"/>
  <c r="G49" i="17"/>
  <c r="U40" i="17"/>
  <c r="I51" i="17"/>
  <c r="I52" i="17" s="1"/>
  <c r="S48" i="17"/>
  <c r="G50" i="17"/>
  <c r="T45" i="17" l="1"/>
  <c r="R28" i="16"/>
  <c r="R29" i="16" s="1"/>
  <c r="R31" i="16" s="1"/>
  <c r="R34" i="16" s="1"/>
  <c r="T46" i="17" s="1"/>
  <c r="Q35" i="16"/>
  <c r="R35" i="16" s="1"/>
  <c r="V40" i="17"/>
  <c r="J51" i="17"/>
  <c r="J52" i="17" s="1"/>
  <c r="T47" i="17"/>
  <c r="H49" i="17"/>
  <c r="U43" i="17"/>
  <c r="V41" i="17"/>
  <c r="T48" i="17"/>
  <c r="H50" i="17"/>
  <c r="U45" i="17" l="1"/>
  <c r="S28" i="16"/>
  <c r="S29" i="16" s="1"/>
  <c r="S31" i="16" s="1"/>
  <c r="S34" i="16" s="1"/>
  <c r="U46" i="17" s="1"/>
  <c r="U47" i="17" s="1"/>
  <c r="W41" i="17"/>
  <c r="V43" i="17"/>
  <c r="I49" i="17"/>
  <c r="W40" i="17"/>
  <c r="K51" i="17"/>
  <c r="K52" i="17" s="1"/>
  <c r="U48" i="17"/>
  <c r="I50" i="17"/>
  <c r="S35" i="16" l="1"/>
  <c r="V45" i="17"/>
  <c r="T28" i="16"/>
  <c r="T29" i="16" s="1"/>
  <c r="T31" i="16" s="1"/>
  <c r="T34" i="16" s="1"/>
  <c r="V46" i="17" s="1"/>
  <c r="V47" i="17" s="1"/>
  <c r="J49" i="17"/>
  <c r="X40" i="17"/>
  <c r="L51" i="17"/>
  <c r="L52" i="17" s="1"/>
  <c r="V48" i="17"/>
  <c r="J50" i="17"/>
  <c r="W43" i="17"/>
  <c r="X41" i="17"/>
  <c r="W45" i="17" l="1"/>
  <c r="U28" i="16"/>
  <c r="U29" i="16" s="1"/>
  <c r="U31" i="16" s="1"/>
  <c r="U34" i="16" s="1"/>
  <c r="W46" i="17" s="1"/>
  <c r="W47" i="17" s="1"/>
  <c r="T35" i="16"/>
  <c r="W48" i="17"/>
  <c r="K50" i="17"/>
  <c r="Y41" i="17"/>
  <c r="X43" i="17"/>
  <c r="K49" i="17"/>
  <c r="Y40" i="17"/>
  <c r="M51" i="17"/>
  <c r="M52" i="17" s="1"/>
  <c r="U35" i="16" l="1"/>
  <c r="X45" i="17"/>
  <c r="V28" i="16"/>
  <c r="V29" i="16" s="1"/>
  <c r="V31" i="16" s="1"/>
  <c r="V34" i="16" s="1"/>
  <c r="X46" i="17" s="1"/>
  <c r="X47" i="17" s="1"/>
  <c r="V35" i="16"/>
  <c r="Z41" i="17"/>
  <c r="Y43" i="17"/>
  <c r="Z40" i="17"/>
  <c r="N51" i="17"/>
  <c r="N52" i="17" s="1"/>
  <c r="L49" i="17"/>
  <c r="X48" i="17"/>
  <c r="L50" i="17"/>
  <c r="Y45" i="17" l="1"/>
  <c r="W28" i="16"/>
  <c r="W29" i="16" s="1"/>
  <c r="W31" i="16" s="1"/>
  <c r="W34" i="16" s="1"/>
  <c r="Y46" i="17" s="1"/>
  <c r="Y47" i="17" s="1"/>
  <c r="AA40" i="17"/>
  <c r="O51" i="17"/>
  <c r="O52" i="17" s="1"/>
  <c r="M49" i="17"/>
  <c r="Y48" i="17"/>
  <c r="M50" i="17"/>
  <c r="Z43" i="17"/>
  <c r="AA41" i="17"/>
  <c r="Z45" i="17" l="1"/>
  <c r="X28" i="16"/>
  <c r="X29" i="16" s="1"/>
  <c r="X31" i="16" s="1"/>
  <c r="X34" i="16" s="1"/>
  <c r="Z46" i="17" s="1"/>
  <c r="Z47" i="17" s="1"/>
  <c r="W35" i="16"/>
  <c r="X35" i="16" s="1"/>
  <c r="Z48" i="17"/>
  <c r="N50" i="17"/>
  <c r="AA43" i="17"/>
  <c r="AB41" i="17"/>
  <c r="AB40" i="17"/>
  <c r="P51" i="17"/>
  <c r="P52" i="17" s="1"/>
  <c r="N49" i="17"/>
  <c r="AA45" i="17" l="1"/>
  <c r="Y28" i="16"/>
  <c r="Y29" i="16" s="1"/>
  <c r="Y31" i="16" s="1"/>
  <c r="Y34" i="16" s="1"/>
  <c r="AC40" i="17"/>
  <c r="Q51" i="17"/>
  <c r="Q52" i="17" s="1"/>
  <c r="O49" i="17"/>
  <c r="AC41" i="17"/>
  <c r="AB43" i="17"/>
  <c r="AA48" i="17"/>
  <c r="O50" i="17"/>
  <c r="AB45" i="17" l="1"/>
  <c r="Z28" i="16"/>
  <c r="Z29" i="16" s="1"/>
  <c r="Z31" i="16" s="1"/>
  <c r="AA46" i="17"/>
  <c r="AA47" i="17" s="1"/>
  <c r="P49" i="17" s="1"/>
  <c r="Y35" i="16"/>
  <c r="AD41" i="17"/>
  <c r="AC43" i="17"/>
  <c r="AB48" i="17"/>
  <c r="P50" i="17"/>
  <c r="AD40" i="17"/>
  <c r="R51" i="17"/>
  <c r="R52" i="17" s="1"/>
  <c r="AC45" i="17" l="1"/>
  <c r="AA28" i="16"/>
  <c r="AA29" i="16" s="1"/>
  <c r="AA31" i="16" s="1"/>
  <c r="AA34" i="16" s="1"/>
  <c r="Z34" i="16"/>
  <c r="Z35" i="16"/>
  <c r="AD43" i="17"/>
  <c r="AE41" i="17"/>
  <c r="AE40" i="17"/>
  <c r="S51" i="17"/>
  <c r="S52" i="17" s="1"/>
  <c r="AC48" i="17"/>
  <c r="Q50" i="17"/>
  <c r="AA35" i="16" l="1"/>
  <c r="AB46" i="17"/>
  <c r="AB47" i="17" s="1"/>
  <c r="AD45" i="17"/>
  <c r="AB28" i="16"/>
  <c r="AB29" i="16" s="1"/>
  <c r="AB31" i="16" s="1"/>
  <c r="AB34" i="16" s="1"/>
  <c r="AD48" i="17"/>
  <c r="R50" i="17"/>
  <c r="AF40" i="17"/>
  <c r="T51" i="17"/>
  <c r="T52" i="17" s="1"/>
  <c r="AE43" i="17"/>
  <c r="AF41" i="17"/>
  <c r="AE45" i="17" l="1"/>
  <c r="AC28" i="16"/>
  <c r="AC29" i="16" s="1"/>
  <c r="AC31" i="16" s="1"/>
  <c r="AC34" i="16" s="1"/>
  <c r="Q49" i="17"/>
  <c r="AB35" i="16"/>
  <c r="AC46" i="17"/>
  <c r="AC47" i="17" s="1"/>
  <c r="AG40" i="17"/>
  <c r="U51" i="17"/>
  <c r="U52" i="17" s="1"/>
  <c r="AF43" i="17"/>
  <c r="AG41" i="17"/>
  <c r="AE48" i="17"/>
  <c r="S50" i="17"/>
  <c r="R49" i="17" l="1"/>
  <c r="AF45" i="17"/>
  <c r="AD28" i="16"/>
  <c r="AD29" i="16" s="1"/>
  <c r="AD31" i="16" s="1"/>
  <c r="AD34" i="16" s="1"/>
  <c r="AC35" i="16"/>
  <c r="AD46" i="17"/>
  <c r="AD47" i="17" s="1"/>
  <c r="AH40" i="17"/>
  <c r="V51" i="17"/>
  <c r="V52" i="17" s="1"/>
  <c r="AF48" i="17"/>
  <c r="T50" i="17"/>
  <c r="AH41" i="17"/>
  <c r="AG43" i="17"/>
  <c r="S49" i="17" l="1"/>
  <c r="AG45" i="17"/>
  <c r="AE28" i="16"/>
  <c r="AE29" i="16" s="1"/>
  <c r="AE31" i="16" s="1"/>
  <c r="AE34" i="16" s="1"/>
  <c r="AD35" i="16"/>
  <c r="AE46" i="17"/>
  <c r="AE47" i="17" s="1"/>
  <c r="AG48" i="17"/>
  <c r="U50" i="17"/>
  <c r="AH43" i="17"/>
  <c r="AI41" i="17"/>
  <c r="AI40" i="17"/>
  <c r="W51" i="17"/>
  <c r="W52" i="17" s="1"/>
  <c r="T49" i="17" l="1"/>
  <c r="AH45" i="17"/>
  <c r="AF28" i="16"/>
  <c r="AF29" i="16" s="1"/>
  <c r="AF31" i="16" s="1"/>
  <c r="AF34" i="16" s="1"/>
  <c r="AE35" i="16"/>
  <c r="AF46" i="17"/>
  <c r="AF47" i="17" s="1"/>
  <c r="AJ40" i="17"/>
  <c r="X51" i="17"/>
  <c r="X52" i="17" s="1"/>
  <c r="AH48" i="17"/>
  <c r="V50" i="17"/>
  <c r="AI43" i="17"/>
  <c r="AJ41" i="17"/>
  <c r="U49" i="17" l="1"/>
  <c r="AI45" i="17"/>
  <c r="AG28" i="16"/>
  <c r="AG29" i="16" s="1"/>
  <c r="AG31" i="16" s="1"/>
  <c r="AG34" i="16" s="1"/>
  <c r="AF35" i="16"/>
  <c r="AG46" i="17"/>
  <c r="AG47" i="17" s="1"/>
  <c r="AI48" i="17"/>
  <c r="W50" i="17"/>
  <c r="AK40" i="17"/>
  <c r="Y51" i="17"/>
  <c r="Y52" i="17" s="1"/>
  <c r="AJ43" i="17"/>
  <c r="AK41" i="17"/>
  <c r="V49" i="17" l="1"/>
  <c r="AJ45" i="17"/>
  <c r="AH28" i="16"/>
  <c r="AH29" i="16" s="1"/>
  <c r="AH31" i="16" s="1"/>
  <c r="AH34" i="16" s="1"/>
  <c r="AG35" i="16"/>
  <c r="AH46" i="17"/>
  <c r="AH47" i="17" s="1"/>
  <c r="AK43" i="17"/>
  <c r="AL41" i="17"/>
  <c r="AL40" i="17"/>
  <c r="Z51" i="17"/>
  <c r="Z52" i="17" s="1"/>
  <c r="AJ48" i="17"/>
  <c r="X50" i="17"/>
  <c r="W49" i="17" l="1"/>
  <c r="AK45" i="17"/>
  <c r="AI28" i="16"/>
  <c r="AI29" i="16" s="1"/>
  <c r="AI31" i="16" s="1"/>
  <c r="AI34" i="16" s="1"/>
  <c r="AH35" i="16"/>
  <c r="AI46" i="17"/>
  <c r="AI47" i="17" s="1"/>
  <c r="AM40" i="17"/>
  <c r="AA51" i="17"/>
  <c r="AA52" i="17" s="1"/>
  <c r="AL43" i="17"/>
  <c r="AM41" i="17"/>
  <c r="AK48" i="17"/>
  <c r="Y50" i="17"/>
  <c r="X49" i="17" l="1"/>
  <c r="AI35" i="16"/>
  <c r="AK46" i="17" s="1"/>
  <c r="AJ46" i="17"/>
  <c r="AJ47" i="17" s="1"/>
  <c r="AL45" i="17"/>
  <c r="AJ28" i="16"/>
  <c r="AJ29" i="16" s="1"/>
  <c r="AJ31" i="16" s="1"/>
  <c r="AM43" i="17"/>
  <c r="AN41" i="17"/>
  <c r="AL48" i="17"/>
  <c r="Z50" i="17"/>
  <c r="AN40" i="17"/>
  <c r="AB51" i="17"/>
  <c r="AB52" i="17" s="1"/>
  <c r="AK47" i="17" l="1"/>
  <c r="Z49" i="17" s="1"/>
  <c r="Y49" i="17"/>
  <c r="AM45" i="17"/>
  <c r="AK28" i="16"/>
  <c r="AK29" i="16" s="1"/>
  <c r="AK31" i="16" s="1"/>
  <c r="AJ34" i="16"/>
  <c r="AJ35" i="16"/>
  <c r="AM48" i="17"/>
  <c r="AA50" i="17"/>
  <c r="AO40" i="17"/>
  <c r="AC51" i="17"/>
  <c r="AC52" i="17" s="1"/>
  <c r="AO41" i="17"/>
  <c r="AN43" i="17"/>
  <c r="AN45" i="17" l="1"/>
  <c r="AL28" i="16"/>
  <c r="AL29" i="16" s="1"/>
  <c r="AL31" i="16" s="1"/>
  <c r="AL34" i="16" s="1"/>
  <c r="AK35" i="16"/>
  <c r="AM46" i="17" s="1"/>
  <c r="AL46" i="17"/>
  <c r="AL47" i="17" s="1"/>
  <c r="AP40" i="17"/>
  <c r="AD51" i="17"/>
  <c r="AD52" i="17" s="1"/>
  <c r="AN48" i="17"/>
  <c r="AB50" i="17"/>
  <c r="AP41" i="17"/>
  <c r="AO43" i="17"/>
  <c r="AO45" i="17" l="1"/>
  <c r="AM28" i="16"/>
  <c r="AM29" i="16" s="1"/>
  <c r="AM31" i="16" s="1"/>
  <c r="AM34" i="16" s="1"/>
  <c r="AO46" i="17" s="1"/>
  <c r="AM47" i="17"/>
  <c r="AA49" i="17"/>
  <c r="AL35" i="16"/>
  <c r="AN46" i="17"/>
  <c r="AQ40" i="17"/>
  <c r="AE51" i="17"/>
  <c r="AE52" i="17" s="1"/>
  <c r="AO48" i="17"/>
  <c r="AC50" i="17"/>
  <c r="AP43" i="17"/>
  <c r="AQ41" i="17"/>
  <c r="AM35" i="16" l="1"/>
  <c r="AP45" i="17"/>
  <c r="AN28" i="16"/>
  <c r="AN29" i="16" s="1"/>
  <c r="AN31" i="16" s="1"/>
  <c r="AN34" i="16" s="1"/>
  <c r="AP46" i="17" s="1"/>
  <c r="AN47" i="17"/>
  <c r="AB49" i="17"/>
  <c r="AP48" i="17"/>
  <c r="AD50" i="17"/>
  <c r="AQ43" i="17"/>
  <c r="AR41" i="17"/>
  <c r="AR40" i="17"/>
  <c r="AF51" i="17"/>
  <c r="AF52" i="17" s="1"/>
  <c r="AN35" i="16" l="1"/>
  <c r="AO47" i="17"/>
  <c r="AC49" i="17"/>
  <c r="AQ45" i="17"/>
  <c r="AO28" i="16"/>
  <c r="AO29" i="16" s="1"/>
  <c r="AO31" i="16" s="1"/>
  <c r="AO34" i="16" s="1"/>
  <c r="AQ46" i="17" s="1"/>
  <c r="AS40" i="17"/>
  <c r="AG51" i="17"/>
  <c r="AG52" i="17" s="1"/>
  <c r="AQ48" i="17"/>
  <c r="AE50" i="17"/>
  <c r="AS41" i="17"/>
  <c r="AR43" i="17"/>
  <c r="AR45" i="17" l="1"/>
  <c r="AP28" i="16"/>
  <c r="AP29" i="16" s="1"/>
  <c r="AP31" i="16" s="1"/>
  <c r="AP34" i="16" s="1"/>
  <c r="AR46" i="17" s="1"/>
  <c r="AP47" i="17"/>
  <c r="AD49" i="17"/>
  <c r="AO35" i="16"/>
  <c r="AR48" i="17"/>
  <c r="AF50" i="17"/>
  <c r="AT41" i="17"/>
  <c r="AS43" i="17"/>
  <c r="AT40" i="17"/>
  <c r="AH51" i="17"/>
  <c r="AH52" i="17" s="1"/>
  <c r="AQ47" i="17" l="1"/>
  <c r="AR47" i="17" s="1"/>
  <c r="AP35" i="16"/>
  <c r="AS45" i="17"/>
  <c r="AQ28" i="16"/>
  <c r="AQ29" i="16" s="1"/>
  <c r="AQ31" i="16" s="1"/>
  <c r="AQ34" i="16" s="1"/>
  <c r="AS46" i="17" s="1"/>
  <c r="AE49" i="17"/>
  <c r="AU40" i="17"/>
  <c r="AI51" i="17"/>
  <c r="AI52" i="17" s="1"/>
  <c r="AS48" i="17"/>
  <c r="AG50" i="17"/>
  <c r="AT43" i="17"/>
  <c r="AU41" i="17"/>
  <c r="AG49" i="17" l="1"/>
  <c r="AS47" i="17"/>
  <c r="AF49" i="17"/>
  <c r="AQ35" i="16"/>
  <c r="AT45" i="17"/>
  <c r="AR28" i="16"/>
  <c r="AR29" i="16" s="1"/>
  <c r="AR31" i="16" s="1"/>
  <c r="AR34" i="16" s="1"/>
  <c r="AT46" i="17" s="1"/>
  <c r="AT47" i="17" s="1"/>
  <c r="AT48" i="17"/>
  <c r="AH50" i="17"/>
  <c r="AU43" i="17"/>
  <c r="AV41" i="17"/>
  <c r="AV40" i="17"/>
  <c r="AJ51" i="17"/>
  <c r="AJ52" i="17" s="1"/>
  <c r="AH49" i="17" l="1"/>
  <c r="AU45" i="17"/>
  <c r="AS28" i="16"/>
  <c r="AS29" i="16" s="1"/>
  <c r="AS31" i="16" s="1"/>
  <c r="AS34" i="16" s="1"/>
  <c r="AU46" i="17" s="1"/>
  <c r="AU47" i="17" s="1"/>
  <c r="AR35" i="16"/>
  <c r="AW40" i="17"/>
  <c r="AK51" i="17"/>
  <c r="AK52" i="17" s="1"/>
  <c r="AU48" i="17"/>
  <c r="AI50" i="17"/>
  <c r="AV43" i="17"/>
  <c r="AW41" i="17"/>
  <c r="AI49" i="17"/>
  <c r="AS35" i="16" l="1"/>
  <c r="AV45" i="17"/>
  <c r="AT28" i="16"/>
  <c r="AT29" i="16" s="1"/>
  <c r="AT31" i="16" s="1"/>
  <c r="AT34" i="16" s="1"/>
  <c r="AV46" i="17" s="1"/>
  <c r="AV47" i="17" s="1"/>
  <c r="AJ49" i="17"/>
  <c r="AV48" i="17"/>
  <c r="AJ50" i="17"/>
  <c r="AX41" i="17"/>
  <c r="AW43" i="17"/>
  <c r="AX40" i="17"/>
  <c r="AL51" i="17"/>
  <c r="AL52" i="17" s="1"/>
  <c r="AT35" i="16" l="1"/>
  <c r="AW45" i="17"/>
  <c r="AU28" i="16"/>
  <c r="AU29" i="16" s="1"/>
  <c r="AU31" i="16" s="1"/>
  <c r="AU34" i="16" s="1"/>
  <c r="AW46" i="17" s="1"/>
  <c r="AW47" i="17" s="1"/>
  <c r="AY40" i="17"/>
  <c r="AS51" i="17" s="1"/>
  <c r="AS52" i="17" s="1"/>
  <c r="AM51" i="17"/>
  <c r="AM52" i="17" s="1"/>
  <c r="AW48" i="17"/>
  <c r="AK50" i="17"/>
  <c r="AX43" i="17"/>
  <c r="AY41" i="17"/>
  <c r="AY43" i="17" s="1"/>
  <c r="AK49" i="17"/>
  <c r="AW51" i="17" l="1"/>
  <c r="AW52" i="17" s="1"/>
  <c r="AN51" i="17"/>
  <c r="AN52" i="17" s="1"/>
  <c r="AO51" i="17"/>
  <c r="AO52" i="17" s="1"/>
  <c r="AQ51" i="17"/>
  <c r="AQ52" i="17" s="1"/>
  <c r="AR51" i="17"/>
  <c r="AR52" i="17" s="1"/>
  <c r="AP51" i="17"/>
  <c r="AP52" i="17" s="1"/>
  <c r="AT51" i="17"/>
  <c r="AT52" i="17" s="1"/>
  <c r="AV51" i="17"/>
  <c r="AV52" i="17" s="1"/>
  <c r="AU51" i="17"/>
  <c r="AU52" i="17" s="1"/>
  <c r="AX51" i="17"/>
  <c r="AX52" i="17" s="1"/>
  <c r="AY51" i="17"/>
  <c r="AY52" i="17" s="1"/>
  <c r="AX45" i="17"/>
  <c r="AV28" i="16"/>
  <c r="AV29" i="16" s="1"/>
  <c r="AV31" i="16" s="1"/>
  <c r="AV34" i="16" s="1"/>
  <c r="AX46" i="17" s="1"/>
  <c r="AX47" i="17" s="1"/>
  <c r="AY45" i="17"/>
  <c r="AW28" i="16"/>
  <c r="AW29" i="16" s="1"/>
  <c r="AW31" i="16" s="1"/>
  <c r="AW34" i="16" s="1"/>
  <c r="AY46" i="17" s="1"/>
  <c r="AU35" i="16"/>
  <c r="AL49" i="17"/>
  <c r="AX48" i="17"/>
  <c r="AL50" i="17"/>
  <c r="AV35" i="16" l="1"/>
  <c r="AW35" i="16" s="1"/>
  <c r="AY48" i="17"/>
  <c r="AY50" i="17" s="1"/>
  <c r="AM50" i="17"/>
  <c r="AY47" i="17"/>
  <c r="AT49" i="17" s="1"/>
  <c r="AM49" i="17"/>
  <c r="AU49" i="17" l="1"/>
  <c r="AW49" i="17"/>
  <c r="AT50" i="17"/>
  <c r="AN49" i="17"/>
  <c r="AO49" i="17"/>
  <c r="AP49" i="17"/>
  <c r="AQ49" i="17"/>
  <c r="AV49" i="17"/>
  <c r="AX50" i="17"/>
  <c r="AN50" i="17"/>
  <c r="AO50" i="17"/>
  <c r="AP50" i="17"/>
  <c r="AQ50" i="17"/>
  <c r="AR50" i="17"/>
  <c r="AS50" i="17"/>
  <c r="AY49" i="17"/>
  <c r="AU50" i="17"/>
  <c r="AX49" i="17"/>
  <c r="AV50" i="17"/>
  <c r="AS49" i="17"/>
  <c r="AW50" i="17"/>
  <c r="AR49" i="17"/>
  <c r="AY42" i="6"/>
  <c r="AX42" i="6"/>
  <c r="AW42" i="6"/>
  <c r="AV42" i="6"/>
  <c r="AU42" i="6"/>
  <c r="AT42" i="6"/>
  <c r="AS42" i="6"/>
  <c r="AR42" i="6"/>
  <c r="AQ42" i="6"/>
  <c r="AP42" i="6"/>
  <c r="AO42" i="6"/>
  <c r="AN42" i="6"/>
  <c r="AM42" i="6"/>
  <c r="AL42" i="6"/>
  <c r="AK42" i="6"/>
  <c r="AJ42" i="6"/>
  <c r="AI42" i="6"/>
  <c r="AH42" i="6"/>
  <c r="AG42" i="6"/>
  <c r="AF42" i="6"/>
  <c r="AE42" i="6"/>
  <c r="AD42" i="6"/>
  <c r="AC42" i="6"/>
  <c r="AB42" i="6"/>
  <c r="AX9" i="4"/>
  <c r="AX8" i="4"/>
  <c r="AW10" i="4"/>
  <c r="AV10" i="4"/>
  <c r="AU10" i="4"/>
  <c r="AT10" i="4"/>
  <c r="AS10" i="4"/>
  <c r="AR10" i="4"/>
  <c r="AQ10" i="4"/>
  <c r="AP10" i="4"/>
  <c r="AO10" i="4"/>
  <c r="AN10" i="4"/>
  <c r="AM10" i="4"/>
  <c r="AL10" i="4"/>
  <c r="AK10" i="4"/>
  <c r="AJ10" i="4"/>
  <c r="AI10" i="4"/>
  <c r="AH10" i="4"/>
  <c r="AG10" i="4"/>
  <c r="AF10" i="4"/>
  <c r="AE10" i="4"/>
  <c r="AD10" i="4"/>
  <c r="AC10" i="4"/>
  <c r="AB10" i="4"/>
  <c r="AA10" i="4"/>
  <c r="Z10" i="4"/>
  <c r="AY37" i="6" l="1"/>
  <c r="AX37" i="6"/>
  <c r="AW37" i="6"/>
  <c r="AV37" i="6"/>
  <c r="AU37" i="6"/>
  <c r="AT37" i="6"/>
  <c r="AS37" i="6"/>
  <c r="AR37" i="6"/>
  <c r="AQ37" i="6"/>
  <c r="AP37" i="6"/>
  <c r="AO37" i="6"/>
  <c r="AN37" i="6"/>
  <c r="AM37" i="6"/>
  <c r="AJ37" i="6"/>
  <c r="AI37" i="6"/>
  <c r="AH37" i="6"/>
  <c r="AG37" i="6"/>
  <c r="AF37" i="6"/>
  <c r="AE37" i="6"/>
  <c r="AD37" i="6"/>
  <c r="AC37" i="6"/>
  <c r="AB37" i="6"/>
  <c r="BE10" i="4"/>
  <c r="BE9" i="4"/>
  <c r="BE8" i="4"/>
  <c r="BD10" i="4"/>
  <c r="AA25" i="4" s="1"/>
  <c r="BD9" i="4"/>
  <c r="BD8" i="4"/>
  <c r="Z25" i="4" l="1"/>
  <c r="AW25" i="4"/>
  <c r="AS25" i="4"/>
  <c r="AO25" i="4"/>
  <c r="AK25" i="4"/>
  <c r="AG25" i="4"/>
  <c r="AC25" i="4"/>
  <c r="AV25" i="4"/>
  <c r="AR25" i="4"/>
  <c r="AN25" i="4"/>
  <c r="AJ25" i="4"/>
  <c r="AF25" i="4"/>
  <c r="AB25" i="4"/>
  <c r="AU25" i="4"/>
  <c r="AQ25" i="4"/>
  <c r="AM25" i="4"/>
  <c r="AI25" i="4"/>
  <c r="AE25" i="4"/>
  <c r="AT25" i="4"/>
  <c r="AP25" i="4"/>
  <c r="AL25" i="4"/>
  <c r="AH25" i="4"/>
  <c r="AD25" i="4"/>
  <c r="BC9" i="4" l="1"/>
  <c r="BC8" i="4"/>
  <c r="AA42" i="6" l="1"/>
  <c r="AA37" i="6"/>
  <c r="Y10" i="4"/>
  <c r="X10" i="4"/>
  <c r="W10" i="4"/>
  <c r="V10" i="4"/>
  <c r="U10" i="4"/>
  <c r="T10" i="4"/>
  <c r="S10" i="4"/>
  <c r="R10" i="4"/>
  <c r="Q10" i="4"/>
  <c r="P10" i="4"/>
  <c r="O10" i="4"/>
  <c r="M42" i="6" l="1"/>
  <c r="L42" i="6"/>
  <c r="K42" i="6"/>
  <c r="O42" i="6"/>
  <c r="N42" i="6"/>
  <c r="Q42" i="6"/>
  <c r="P42" i="6"/>
  <c r="AL33" i="6"/>
  <c r="AK37" i="6" l="1"/>
  <c r="AL37" i="6"/>
  <c r="N10" i="4"/>
  <c r="BC10" i="4" s="1"/>
  <c r="Z42" i="6"/>
  <c r="Y42" i="6"/>
  <c r="X42" i="6"/>
  <c r="W42" i="6"/>
  <c r="V42" i="6"/>
  <c r="U42" i="6"/>
  <c r="T42" i="6"/>
  <c r="S42" i="6"/>
  <c r="R42" i="6"/>
  <c r="Z37" i="6" l="1"/>
  <c r="Y37" i="6"/>
  <c r="BB8" i="4" l="1"/>
  <c r="X37" i="6" l="1"/>
  <c r="W37" i="6"/>
  <c r="V37" i="6"/>
  <c r="U37" i="6"/>
  <c r="T37" i="6"/>
  <c r="S37" i="6"/>
  <c r="R37" i="6"/>
  <c r="Q37" i="6"/>
  <c r="P37" i="6"/>
  <c r="O37" i="6" l="1"/>
  <c r="A35" i="6"/>
  <c r="A36" i="6" s="1"/>
  <c r="BB9" i="4" l="1"/>
  <c r="M10" i="4" l="1"/>
  <c r="L10" i="4"/>
  <c r="K10" i="4"/>
  <c r="J10" i="4"/>
  <c r="H10" i="4"/>
  <c r="G10" i="4"/>
  <c r="F10" i="4"/>
  <c r="E10" i="4"/>
  <c r="D10" i="4"/>
  <c r="C10" i="4"/>
  <c r="B10" i="4"/>
  <c r="I10" i="4" l="1"/>
  <c r="AX11" i="4"/>
  <c r="M4" i="4"/>
  <c r="L4" i="4"/>
  <c r="K4" i="4"/>
  <c r="J4" i="4"/>
  <c r="I4" i="4"/>
  <c r="H4" i="4"/>
  <c r="G4" i="4"/>
  <c r="F4" i="4"/>
  <c r="E4" i="4"/>
  <c r="D4" i="4"/>
  <c r="C4" i="4"/>
  <c r="B4" i="4"/>
  <c r="M3" i="4"/>
  <c r="L3" i="4"/>
  <c r="K3" i="4"/>
  <c r="J3" i="4"/>
  <c r="I3" i="4"/>
  <c r="H3" i="4"/>
  <c r="G3" i="4"/>
  <c r="F3" i="4"/>
  <c r="E3" i="4"/>
  <c r="D3" i="4"/>
  <c r="C3" i="4"/>
  <c r="B3" i="4"/>
  <c r="M2" i="4"/>
  <c r="L2" i="4"/>
  <c r="K2" i="4"/>
  <c r="J2" i="4"/>
  <c r="I2" i="4"/>
  <c r="H2" i="4"/>
  <c r="G2" i="4"/>
  <c r="F2" i="4"/>
  <c r="E2" i="4"/>
  <c r="D2" i="4"/>
  <c r="C2" i="4"/>
  <c r="B2" i="4"/>
  <c r="M1" i="4"/>
  <c r="L1" i="4"/>
  <c r="K1" i="4"/>
  <c r="J1" i="4"/>
  <c r="I1" i="4"/>
  <c r="H1" i="4"/>
  <c r="G1" i="4"/>
  <c r="F1" i="4"/>
  <c r="E1" i="4"/>
  <c r="D1" i="4"/>
  <c r="C1" i="4"/>
  <c r="B1" i="4"/>
  <c r="BB10" i="4" l="1"/>
  <c r="BB11" i="4" l="1"/>
  <c r="AU27" i="4"/>
  <c r="AW44" i="6" s="1"/>
  <c r="AQ27" i="4"/>
  <c r="AM27" i="4"/>
  <c r="AI27" i="4"/>
  <c r="AE27" i="4"/>
  <c r="AA27" i="4"/>
  <c r="AT27" i="4"/>
  <c r="AP27" i="4"/>
  <c r="AL27" i="4"/>
  <c r="AH27" i="4"/>
  <c r="AD27" i="4"/>
  <c r="Z27" i="4"/>
  <c r="AW27" i="4"/>
  <c r="AY44" i="6" s="1"/>
  <c r="AS27" i="4"/>
  <c r="AO27" i="4"/>
  <c r="AK27" i="4"/>
  <c r="AG27" i="4"/>
  <c r="AC27" i="4"/>
  <c r="AV27" i="4"/>
  <c r="AX44" i="6" s="1"/>
  <c r="AR27" i="4"/>
  <c r="AN27" i="4"/>
  <c r="AJ27" i="4"/>
  <c r="AF27" i="4"/>
  <c r="AB27" i="4"/>
  <c r="M25" i="4"/>
  <c r="W25" i="4"/>
  <c r="S25" i="4"/>
  <c r="O25" i="4"/>
  <c r="X25" i="4"/>
  <c r="V25" i="4"/>
  <c r="R25" i="4"/>
  <c r="N25" i="4"/>
  <c r="Y25" i="4"/>
  <c r="U25" i="4"/>
  <c r="Q25" i="4"/>
  <c r="T25" i="4"/>
  <c r="P25" i="4"/>
  <c r="D25" i="4"/>
  <c r="G25" i="4"/>
  <c r="K25" i="4"/>
  <c r="F25" i="4"/>
  <c r="H25" i="4"/>
  <c r="J25" i="4"/>
  <c r="L25" i="4"/>
  <c r="I25" i="4"/>
  <c r="E25" i="4"/>
  <c r="B25" i="4"/>
  <c r="C25" i="4"/>
  <c r="AF44" i="6" l="1"/>
  <c r="AO44" i="6"/>
  <c r="AL44" i="6"/>
  <c r="AC44" i="6"/>
  <c r="AH44" i="6"/>
  <c r="AQ44" i="6"/>
  <c r="AV44" i="6"/>
  <c r="AE44" i="6"/>
  <c r="AU44" i="6"/>
  <c r="AJ44" i="6"/>
  <c r="AS44" i="6"/>
  <c r="AP44" i="6"/>
  <c r="AI44" i="6"/>
  <c r="AN44" i="6"/>
  <c r="AG44" i="6"/>
  <c r="AD44" i="6"/>
  <c r="AT44" i="6"/>
  <c r="AM44" i="6"/>
  <c r="AB44" i="6"/>
  <c r="AR44" i="6"/>
  <c r="AK44" i="6"/>
  <c r="AX10" i="4" l="1"/>
  <c r="D37" i="6" l="1"/>
  <c r="E37" i="6"/>
  <c r="F37" i="6"/>
  <c r="G37" i="6"/>
  <c r="H37" i="6"/>
  <c r="I37" i="6"/>
  <c r="J37" i="6"/>
  <c r="L37" i="6"/>
  <c r="N37" i="6"/>
  <c r="B5" i="6" l="1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M37" i="6" l="1"/>
  <c r="K37" i="6" l="1"/>
  <c r="A5" i="6" l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B4" i="6" l="1"/>
  <c r="E2" i="6" l="1"/>
  <c r="F2" i="6" s="1"/>
  <c r="G2" i="6" s="1"/>
  <c r="H2" i="6" s="1"/>
  <c r="I2" i="6" s="1"/>
  <c r="J2" i="6" s="1"/>
  <c r="K2" i="6" s="1"/>
  <c r="L2" i="6" s="1"/>
  <c r="M2" i="6" s="1"/>
  <c r="N2" i="6" s="1"/>
  <c r="O2" i="6" s="1"/>
  <c r="P2" i="6" s="1"/>
  <c r="Q2" i="6" s="1"/>
  <c r="R2" i="6" s="1"/>
  <c r="S2" i="6" s="1"/>
  <c r="T2" i="6" s="1"/>
  <c r="U2" i="6" s="1"/>
  <c r="V2" i="6" s="1"/>
  <c r="W2" i="6" s="1"/>
  <c r="X2" i="6" s="1"/>
  <c r="Y2" i="6" s="1"/>
  <c r="Z2" i="6" s="1"/>
  <c r="AA2" i="6" s="1"/>
  <c r="AB2" i="6" s="1"/>
  <c r="AC2" i="6" s="1"/>
  <c r="AD2" i="6" s="1"/>
  <c r="AE2" i="6" s="1"/>
  <c r="AF2" i="6" s="1"/>
  <c r="AG2" i="6" s="1"/>
  <c r="AH2" i="6" s="1"/>
  <c r="AI2" i="6" s="1"/>
  <c r="AJ2" i="6" s="1"/>
  <c r="AK2" i="6" s="1"/>
  <c r="AL2" i="6" s="1"/>
  <c r="AM2" i="6" s="1"/>
  <c r="AN2" i="6" s="1"/>
  <c r="AO2" i="6" s="1"/>
  <c r="AP2" i="6" s="1"/>
  <c r="AQ2" i="6" s="1"/>
  <c r="AR2" i="6" s="1"/>
  <c r="AS2" i="6" s="1"/>
  <c r="AT2" i="6" s="1"/>
  <c r="AU2" i="6" s="1"/>
  <c r="AV2" i="6" s="1"/>
  <c r="AW2" i="6" s="1"/>
  <c r="AX2" i="6" s="1"/>
  <c r="AY2" i="6" s="1"/>
  <c r="AL32" i="4" l="1"/>
  <c r="AM32" i="4" l="1"/>
  <c r="AN32" i="4" l="1"/>
  <c r="AO32" i="4" l="1"/>
  <c r="AP32" i="4" l="1"/>
  <c r="AQ32" i="4" l="1"/>
  <c r="AR32" i="4" l="1"/>
  <c r="AS32" i="4" l="1"/>
  <c r="AT32" i="4" l="1"/>
  <c r="AU32" i="4" l="1"/>
  <c r="AV32" i="4" l="1"/>
  <c r="AW32" i="4" l="1"/>
  <c r="AV33" i="4" s="1"/>
  <c r="AR33" i="4"/>
  <c r="AO33" i="4"/>
  <c r="AL33" i="4"/>
  <c r="AU33" i="4"/>
  <c r="AW33" i="4"/>
  <c r="AM33" i="4"/>
  <c r="AS33" i="4"/>
  <c r="AT33" i="4"/>
  <c r="AQ33" i="4"/>
  <c r="AP33" i="4"/>
  <c r="AN33" i="4"/>
  <c r="Y27" i="4" l="1"/>
  <c r="AA44" i="6" s="1"/>
  <c r="W27" i="4"/>
  <c r="S27" i="4"/>
  <c r="U44" i="6" s="1"/>
  <c r="O27" i="4"/>
  <c r="Q44" i="6" s="1"/>
  <c r="V27" i="4"/>
  <c r="R27" i="4"/>
  <c r="N27" i="4"/>
  <c r="U27" i="4"/>
  <c r="Q27" i="4"/>
  <c r="X27" i="4"/>
  <c r="T27" i="4"/>
  <c r="V44" i="6" s="1"/>
  <c r="P27" i="4"/>
  <c r="R44" i="6" s="1"/>
  <c r="L27" i="4"/>
  <c r="N44" i="6" s="1"/>
  <c r="G27" i="4"/>
  <c r="F27" i="4"/>
  <c r="M27" i="4"/>
  <c r="I27" i="4"/>
  <c r="E27" i="4"/>
  <c r="H27" i="4"/>
  <c r="D27" i="4"/>
  <c r="K27" i="4"/>
  <c r="M44" i="6" s="1"/>
  <c r="C27" i="4"/>
  <c r="J27" i="4"/>
  <c r="B27" i="4"/>
  <c r="Z44" i="6" l="1"/>
  <c r="Y44" i="6"/>
  <c r="S44" i="6"/>
  <c r="X44" i="6"/>
  <c r="W44" i="6"/>
  <c r="P44" i="6"/>
  <c r="T44" i="6"/>
  <c r="O44" i="6"/>
  <c r="J44" i="6"/>
  <c r="E44" i="6"/>
  <c r="I44" i="6"/>
  <c r="K44" i="6"/>
  <c r="L44" i="6"/>
  <c r="H44" i="6"/>
  <c r="G44" i="6"/>
  <c r="D44" i="6"/>
  <c r="F44" i="6"/>
  <c r="E41" i="6" l="1"/>
  <c r="D43" i="6"/>
  <c r="D45" i="6" l="1"/>
  <c r="D46" i="6" s="1"/>
  <c r="D47" i="6" s="1"/>
  <c r="B28" i="4"/>
  <c r="B29" i="4" s="1"/>
  <c r="B31" i="4" s="1"/>
  <c r="B35" i="4" s="1"/>
  <c r="E43" i="6"/>
  <c r="F41" i="6"/>
  <c r="E45" i="6" l="1"/>
  <c r="E46" i="6" s="1"/>
  <c r="C28" i="4"/>
  <c r="C29" i="4" s="1"/>
  <c r="C31" i="4" s="1"/>
  <c r="E40" i="6"/>
  <c r="G41" i="6"/>
  <c r="F43" i="6"/>
  <c r="C35" i="4" l="1"/>
  <c r="F40" i="6"/>
  <c r="D28" i="4"/>
  <c r="D29" i="4" s="1"/>
  <c r="D31" i="4" s="1"/>
  <c r="F45" i="6"/>
  <c r="F46" i="6" s="1"/>
  <c r="E48" i="6"/>
  <c r="G43" i="6"/>
  <c r="H41" i="6"/>
  <c r="D35" i="4" l="1"/>
  <c r="F48" i="6"/>
  <c r="G40" i="6"/>
  <c r="I41" i="6"/>
  <c r="H43" i="6"/>
  <c r="E28" i="4"/>
  <c r="E29" i="4" s="1"/>
  <c r="E31" i="4" s="1"/>
  <c r="G45" i="6"/>
  <c r="G46" i="6" s="1"/>
  <c r="E35" i="4" l="1"/>
  <c r="J41" i="6"/>
  <c r="I43" i="6"/>
  <c r="G48" i="6"/>
  <c r="H45" i="6"/>
  <c r="H46" i="6" s="1"/>
  <c r="F28" i="4"/>
  <c r="F29" i="4" s="1"/>
  <c r="F31" i="4" s="1"/>
  <c r="H40" i="6"/>
  <c r="F35" i="4" l="1"/>
  <c r="G28" i="4"/>
  <c r="G29" i="4" s="1"/>
  <c r="G31" i="4" s="1"/>
  <c r="I45" i="6"/>
  <c r="I46" i="6" s="1"/>
  <c r="J43" i="6"/>
  <c r="K41" i="6"/>
  <c r="I40" i="6"/>
  <c r="H48" i="6"/>
  <c r="G35" i="4" l="1"/>
  <c r="J40" i="6"/>
  <c r="K43" i="6"/>
  <c r="L41" i="6"/>
  <c r="M41" i="6" s="1"/>
  <c r="I48" i="6"/>
  <c r="J45" i="6"/>
  <c r="J46" i="6" s="1"/>
  <c r="H28" i="4"/>
  <c r="H29" i="4" s="1"/>
  <c r="H31" i="4" s="1"/>
  <c r="H35" i="4" l="1"/>
  <c r="N41" i="6"/>
  <c r="O41" i="6" s="1"/>
  <c r="M43" i="6"/>
  <c r="M45" i="6" s="1"/>
  <c r="M46" i="6" s="1"/>
  <c r="L43" i="6"/>
  <c r="I28" i="4"/>
  <c r="I29" i="4" s="1"/>
  <c r="I31" i="4" s="1"/>
  <c r="K45" i="6"/>
  <c r="K46" i="6" s="1"/>
  <c r="J48" i="6"/>
  <c r="K40" i="6"/>
  <c r="I35" i="4" l="1"/>
  <c r="O43" i="6"/>
  <c r="P41" i="6"/>
  <c r="N43" i="6"/>
  <c r="N45" i="6" s="1"/>
  <c r="N46" i="6" s="1"/>
  <c r="K48" i="6"/>
  <c r="L45" i="6"/>
  <c r="L46" i="6" s="1"/>
  <c r="J28" i="4"/>
  <c r="J29" i="4" s="1"/>
  <c r="J31" i="4" s="1"/>
  <c r="L40" i="6"/>
  <c r="O45" i="6" l="1"/>
  <c r="O46" i="6" s="1"/>
  <c r="M28" i="4"/>
  <c r="M29" i="4" s="1"/>
  <c r="M31" i="4" s="1"/>
  <c r="J35" i="4"/>
  <c r="Q41" i="6"/>
  <c r="P43" i="6"/>
  <c r="M40" i="6"/>
  <c r="L48" i="6"/>
  <c r="K28" i="4"/>
  <c r="K29" i="4" s="1"/>
  <c r="K31" i="4" s="1"/>
  <c r="K35" i="4" l="1"/>
  <c r="P45" i="6"/>
  <c r="N28" i="4"/>
  <c r="N29" i="4" s="1"/>
  <c r="N31" i="4" s="1"/>
  <c r="N34" i="4" s="1"/>
  <c r="P46" i="6" s="1"/>
  <c r="R41" i="6"/>
  <c r="Q43" i="6"/>
  <c r="N40" i="6"/>
  <c r="M48" i="6"/>
  <c r="L28" i="4"/>
  <c r="L29" i="4" s="1"/>
  <c r="L31" i="4" s="1"/>
  <c r="N48" i="6" l="1"/>
  <c r="L35" i="4"/>
  <c r="M35" i="4" s="1"/>
  <c r="N35" i="4" s="1"/>
  <c r="Q45" i="6"/>
  <c r="O28" i="4"/>
  <c r="O29" i="4" s="1"/>
  <c r="O31" i="4" s="1"/>
  <c r="O34" i="4" s="1"/>
  <c r="Q46" i="6" s="1"/>
  <c r="S41" i="6"/>
  <c r="R43" i="6"/>
  <c r="O40" i="6"/>
  <c r="O48" i="6" l="1"/>
  <c r="P48" i="6" s="1"/>
  <c r="O35" i="4"/>
  <c r="R45" i="6"/>
  <c r="P28" i="4"/>
  <c r="P29" i="4" s="1"/>
  <c r="P31" i="4" s="1"/>
  <c r="P34" i="4" s="1"/>
  <c r="R46" i="6" s="1"/>
  <c r="P40" i="6"/>
  <c r="D52" i="6"/>
  <c r="T41" i="6"/>
  <c r="S43" i="6"/>
  <c r="Q48" i="6" l="1"/>
  <c r="P35" i="4"/>
  <c r="E47" i="6"/>
  <c r="F47" i="6" s="1"/>
  <c r="S45" i="6"/>
  <c r="Q28" i="4"/>
  <c r="Q29" i="4" s="1"/>
  <c r="Q31" i="4" s="1"/>
  <c r="Q34" i="4" s="1"/>
  <c r="S46" i="6" s="1"/>
  <c r="U41" i="6"/>
  <c r="T43" i="6"/>
  <c r="Q40" i="6"/>
  <c r="E51" i="6"/>
  <c r="E52" i="6" s="1"/>
  <c r="Q35" i="4" l="1"/>
  <c r="R48" i="6"/>
  <c r="T45" i="6"/>
  <c r="R28" i="4"/>
  <c r="R29" i="4" s="1"/>
  <c r="R31" i="4" s="1"/>
  <c r="R34" i="4" s="1"/>
  <c r="T46" i="6" s="1"/>
  <c r="G47" i="6"/>
  <c r="V41" i="6"/>
  <c r="U43" i="6"/>
  <c r="R40" i="6"/>
  <c r="F51" i="6"/>
  <c r="F52" i="6" s="1"/>
  <c r="E50" i="6"/>
  <c r="S48" i="6" l="1"/>
  <c r="R35" i="4"/>
  <c r="U45" i="6"/>
  <c r="S28" i="4"/>
  <c r="S29" i="4" s="1"/>
  <c r="S31" i="4" s="1"/>
  <c r="S34" i="4" s="1"/>
  <c r="U46" i="6" s="1"/>
  <c r="H47" i="6"/>
  <c r="S40" i="6"/>
  <c r="G51" i="6"/>
  <c r="G52" i="6" s="1"/>
  <c r="F50" i="6"/>
  <c r="W41" i="6"/>
  <c r="V43" i="6"/>
  <c r="T48" i="6" l="1"/>
  <c r="S35" i="4"/>
  <c r="V45" i="6"/>
  <c r="T28" i="4"/>
  <c r="T29" i="4" s="1"/>
  <c r="T31" i="4" s="1"/>
  <c r="T34" i="4" s="1"/>
  <c r="V46" i="6" s="1"/>
  <c r="I47" i="6"/>
  <c r="G50" i="6"/>
  <c r="X41" i="6"/>
  <c r="Y41" i="6" s="1"/>
  <c r="W43" i="6"/>
  <c r="T40" i="6"/>
  <c r="H51" i="6"/>
  <c r="H52" i="6" s="1"/>
  <c r="U48" i="6" l="1"/>
  <c r="T35" i="4"/>
  <c r="Y43" i="6"/>
  <c r="Z41" i="6"/>
  <c r="W45" i="6"/>
  <c r="U28" i="4"/>
  <c r="U29" i="4" s="1"/>
  <c r="U31" i="4" s="1"/>
  <c r="U34" i="4" s="1"/>
  <c r="W46" i="6" s="1"/>
  <c r="J47" i="6"/>
  <c r="X43" i="6"/>
  <c r="U40" i="6"/>
  <c r="I51" i="6"/>
  <c r="I52" i="6" s="1"/>
  <c r="H50" i="6"/>
  <c r="V48" i="6" l="1"/>
  <c r="U35" i="4"/>
  <c r="Z43" i="6"/>
  <c r="AA41" i="6"/>
  <c r="Y45" i="6"/>
  <c r="W28" i="4"/>
  <c r="W29" i="4" s="1"/>
  <c r="W31" i="4" s="1"/>
  <c r="W34" i="4" s="1"/>
  <c r="Y46" i="6" s="1"/>
  <c r="X45" i="6"/>
  <c r="V28" i="4"/>
  <c r="V29" i="4" s="1"/>
  <c r="V31" i="4" s="1"/>
  <c r="V34" i="4" s="1"/>
  <c r="X46" i="6" s="1"/>
  <c r="K47" i="6"/>
  <c r="L47" i="6" s="1"/>
  <c r="M47" i="6" s="1"/>
  <c r="V40" i="6"/>
  <c r="J51" i="6"/>
  <c r="J52" i="6" s="1"/>
  <c r="I50" i="6"/>
  <c r="W48" i="6" l="1"/>
  <c r="AA43" i="6"/>
  <c r="AB41" i="6"/>
  <c r="V35" i="4"/>
  <c r="W35" i="4" s="1"/>
  <c r="Z45" i="6"/>
  <c r="Y28" i="4"/>
  <c r="Y29" i="4" s="1"/>
  <c r="Y31" i="4" s="1"/>
  <c r="AA45" i="6"/>
  <c r="X28" i="4"/>
  <c r="X29" i="4" s="1"/>
  <c r="X31" i="4" s="1"/>
  <c r="X34" i="4" s="1"/>
  <c r="Z46" i="6" s="1"/>
  <c r="J50" i="6"/>
  <c r="W40" i="6"/>
  <c r="K51" i="6"/>
  <c r="K52" i="6" s="1"/>
  <c r="N47" i="6"/>
  <c r="X48" i="6" l="1"/>
  <c r="AB43" i="6"/>
  <c r="AC41" i="6"/>
  <c r="O47" i="6"/>
  <c r="P47" i="6" s="1"/>
  <c r="X35" i="4"/>
  <c r="Y34" i="4"/>
  <c r="AA46" i="6" s="1"/>
  <c r="X40" i="6"/>
  <c r="L51" i="6"/>
  <c r="L52" i="6" s="1"/>
  <c r="K50" i="6"/>
  <c r="Y40" i="6" l="1"/>
  <c r="Y48" i="6"/>
  <c r="Q47" i="6"/>
  <c r="AC43" i="6"/>
  <c r="AD41" i="6"/>
  <c r="Z28" i="4"/>
  <c r="Z29" i="4" s="1"/>
  <c r="Z31" i="4" s="1"/>
  <c r="AB45" i="6"/>
  <c r="Y35" i="4"/>
  <c r="Z40" i="6"/>
  <c r="N51" i="6"/>
  <c r="N52" i="6" s="1"/>
  <c r="L50" i="6"/>
  <c r="M51" i="6"/>
  <c r="M52" i="6" s="1"/>
  <c r="Z48" i="6" l="1"/>
  <c r="AA48" i="6" s="1"/>
  <c r="R47" i="6"/>
  <c r="Z34" i="4"/>
  <c r="Z35" i="4"/>
  <c r="AB46" i="6" s="1"/>
  <c r="AD43" i="6"/>
  <c r="AE41" i="6"/>
  <c r="AA28" i="4"/>
  <c r="AA29" i="4" s="1"/>
  <c r="AA31" i="4" s="1"/>
  <c r="AA34" i="4" s="1"/>
  <c r="AC45" i="6"/>
  <c r="O51" i="6"/>
  <c r="O52" i="6" s="1"/>
  <c r="AA40" i="6"/>
  <c r="E49" i="6"/>
  <c r="N50" i="6"/>
  <c r="F49" i="6"/>
  <c r="G49" i="6"/>
  <c r="M50" i="6"/>
  <c r="P50" i="6" l="1"/>
  <c r="AB48" i="6"/>
  <c r="S47" i="6"/>
  <c r="AA35" i="4"/>
  <c r="AC46" i="6" s="1"/>
  <c r="P51" i="6"/>
  <c r="P52" i="6" s="1"/>
  <c r="AB40" i="6"/>
  <c r="Q51" i="6" s="1"/>
  <c r="Q52" i="6" s="1"/>
  <c r="AB28" i="4"/>
  <c r="AB29" i="4" s="1"/>
  <c r="AB31" i="4" s="1"/>
  <c r="AB34" i="4" s="1"/>
  <c r="AD45" i="6"/>
  <c r="AF41" i="6"/>
  <c r="AE43" i="6"/>
  <c r="O50" i="6"/>
  <c r="H49" i="6"/>
  <c r="Q50" i="6" l="1"/>
  <c r="AC40" i="6"/>
  <c r="R51" i="6"/>
  <c r="R52" i="6" s="1"/>
  <c r="AC48" i="6"/>
  <c r="R50" i="6" s="1"/>
  <c r="T47" i="6"/>
  <c r="AB35" i="4"/>
  <c r="AD46" i="6" s="1"/>
  <c r="AF43" i="6"/>
  <c r="AG41" i="6"/>
  <c r="AC28" i="4"/>
  <c r="AC29" i="4" s="1"/>
  <c r="AC31" i="4" s="1"/>
  <c r="AC34" i="4" s="1"/>
  <c r="AE45" i="6"/>
  <c r="AD40" i="6" l="1"/>
  <c r="S51" i="6"/>
  <c r="S52" i="6" s="1"/>
  <c r="AD48" i="6"/>
  <c r="U47" i="6"/>
  <c r="J49" i="6" s="1"/>
  <c r="I49" i="6"/>
  <c r="AC35" i="4"/>
  <c r="AE46" i="6" s="1"/>
  <c r="AG43" i="6"/>
  <c r="AH41" i="6"/>
  <c r="AD28" i="4"/>
  <c r="AD29" i="4" s="1"/>
  <c r="AD31" i="4" s="1"/>
  <c r="AD34" i="4" s="1"/>
  <c r="AF45" i="6"/>
  <c r="AE48" i="6" l="1"/>
  <c r="S50" i="6"/>
  <c r="AE40" i="6"/>
  <c r="T51" i="6"/>
  <c r="T52" i="6" s="1"/>
  <c r="V47" i="6"/>
  <c r="AD35" i="4"/>
  <c r="AF46" i="6" s="1"/>
  <c r="AH43" i="6"/>
  <c r="AI41" i="6"/>
  <c r="AE28" i="4"/>
  <c r="AE29" i="4" s="1"/>
  <c r="AE31" i="4" s="1"/>
  <c r="AE34" i="4" s="1"/>
  <c r="AG45" i="6"/>
  <c r="AF48" i="6" l="1"/>
  <c r="U50" i="6"/>
  <c r="AF40" i="6"/>
  <c r="T50" i="6"/>
  <c r="W47" i="6"/>
  <c r="L49" i="6"/>
  <c r="K49" i="6"/>
  <c r="AE35" i="4"/>
  <c r="AG46" i="6" s="1"/>
  <c r="AJ41" i="6"/>
  <c r="AI43" i="6"/>
  <c r="AF28" i="4"/>
  <c r="AF29" i="4" s="1"/>
  <c r="AF31" i="4" s="1"/>
  <c r="AF34" i="4" s="1"/>
  <c r="AH45" i="6"/>
  <c r="AG40" i="6" l="1"/>
  <c r="V51" i="6"/>
  <c r="V52" i="6" s="1"/>
  <c r="U51" i="6"/>
  <c r="U52" i="6" s="1"/>
  <c r="AG48" i="6"/>
  <c r="X47" i="6"/>
  <c r="AF35" i="4"/>
  <c r="AH46" i="6" s="1"/>
  <c r="AG28" i="4"/>
  <c r="AG29" i="4" s="1"/>
  <c r="AG31" i="4" s="1"/>
  <c r="AG34" i="4" s="1"/>
  <c r="AI45" i="6"/>
  <c r="AJ43" i="6"/>
  <c r="AK41" i="6"/>
  <c r="AH48" i="6" l="1"/>
  <c r="W50" i="6"/>
  <c r="V50" i="6"/>
  <c r="AH40" i="6"/>
  <c r="Y47" i="6"/>
  <c r="M49" i="6"/>
  <c r="N49" i="6"/>
  <c r="AG35" i="4"/>
  <c r="AI46" i="6" s="1"/>
  <c r="AL41" i="6"/>
  <c r="AK43" i="6"/>
  <c r="AH28" i="4"/>
  <c r="AH29" i="4" s="1"/>
  <c r="AH31" i="4" s="1"/>
  <c r="AH34" i="4" s="1"/>
  <c r="AJ45" i="6"/>
  <c r="AI40" i="6" l="1"/>
  <c r="X51" i="6"/>
  <c r="X52" i="6" s="1"/>
  <c r="W51" i="6"/>
  <c r="W52" i="6" s="1"/>
  <c r="AI48" i="6"/>
  <c r="Z47" i="6"/>
  <c r="AH35" i="4"/>
  <c r="AJ46" i="6" s="1"/>
  <c r="AI28" i="4"/>
  <c r="AI29" i="4" s="1"/>
  <c r="AI31" i="4" s="1"/>
  <c r="AI34" i="4" s="1"/>
  <c r="AK45" i="6"/>
  <c r="AL43" i="6"/>
  <c r="AM41" i="6"/>
  <c r="AJ48" i="6" l="1"/>
  <c r="X50" i="6"/>
  <c r="AJ40" i="6"/>
  <c r="AA47" i="6"/>
  <c r="O49" i="6"/>
  <c r="AI35" i="4"/>
  <c r="AK46" i="6" s="1"/>
  <c r="AN41" i="6"/>
  <c r="AM43" i="6"/>
  <c r="AJ28" i="4"/>
  <c r="AJ29" i="4" s="1"/>
  <c r="AJ31" i="4" s="1"/>
  <c r="AJ34" i="4" s="1"/>
  <c r="AL45" i="6"/>
  <c r="AK40" i="6" l="1"/>
  <c r="Z51" i="6"/>
  <c r="Z52" i="6" s="1"/>
  <c r="AK48" i="6"/>
  <c r="AL48" i="6" s="1"/>
  <c r="AM48" i="6" s="1"/>
  <c r="Y51" i="6"/>
  <c r="Y52" i="6" s="1"/>
  <c r="Y50" i="6"/>
  <c r="AB47" i="6"/>
  <c r="Q49" i="6" s="1"/>
  <c r="P49" i="6"/>
  <c r="AJ35" i="4"/>
  <c r="AL46" i="6" s="1"/>
  <c r="AK28" i="4"/>
  <c r="AK29" i="4" s="1"/>
  <c r="AK31" i="4" s="1"/>
  <c r="AM45" i="6"/>
  <c r="AO41" i="6"/>
  <c r="AN43" i="6"/>
  <c r="AL40" i="6" l="1"/>
  <c r="Z50" i="6"/>
  <c r="AA50" i="6"/>
  <c r="AC47" i="6"/>
  <c r="R49" i="6" s="1"/>
  <c r="AB50" i="6"/>
  <c r="AK35" i="4"/>
  <c r="AM46" i="6" s="1"/>
  <c r="AL28" i="4"/>
  <c r="AL29" i="4" s="1"/>
  <c r="AL31" i="4" s="1"/>
  <c r="AL34" i="4" s="1"/>
  <c r="AN46" i="6" s="1"/>
  <c r="AN45" i="6"/>
  <c r="AN48" i="6"/>
  <c r="AO43" i="6"/>
  <c r="AP41" i="6"/>
  <c r="AM40" i="6" l="1"/>
  <c r="AB51" i="6"/>
  <c r="AB52" i="6" s="1"/>
  <c r="AA51" i="6"/>
  <c r="AA52" i="6" s="1"/>
  <c r="AC50" i="6"/>
  <c r="AL35" i="4"/>
  <c r="AD47" i="6"/>
  <c r="S49" i="6" s="1"/>
  <c r="AM28" i="4"/>
  <c r="AM29" i="4" s="1"/>
  <c r="AM31" i="4" s="1"/>
  <c r="AM34" i="4" s="1"/>
  <c r="AO46" i="6" s="1"/>
  <c r="AO45" i="6"/>
  <c r="AO48" i="6"/>
  <c r="AP43" i="6"/>
  <c r="AQ41" i="6"/>
  <c r="AM35" i="4" l="1"/>
  <c r="AN40" i="6"/>
  <c r="AE47" i="6"/>
  <c r="T49" i="6" s="1"/>
  <c r="AP48" i="6"/>
  <c r="AD50" i="6"/>
  <c r="AR41" i="6"/>
  <c r="AQ43" i="6"/>
  <c r="AN28" i="4"/>
  <c r="AN29" i="4" s="1"/>
  <c r="AN31" i="4" s="1"/>
  <c r="AN34" i="4" s="1"/>
  <c r="AP46" i="6" s="1"/>
  <c r="AP45" i="6"/>
  <c r="AO40" i="6" l="1"/>
  <c r="AC51" i="6"/>
  <c r="AC52" i="6" s="1"/>
  <c r="AQ48" i="6"/>
  <c r="AF47" i="6"/>
  <c r="AE50" i="6"/>
  <c r="AR43" i="6"/>
  <c r="AS41" i="6"/>
  <c r="AO28" i="4"/>
  <c r="AO29" i="4" s="1"/>
  <c r="AO31" i="4" s="1"/>
  <c r="AO34" i="4" s="1"/>
  <c r="AQ46" i="6" s="1"/>
  <c r="AQ45" i="6"/>
  <c r="AN35" i="4"/>
  <c r="AD51" i="6" l="1"/>
  <c r="AD52" i="6" s="1"/>
  <c r="AF50" i="6"/>
  <c r="AR48" i="6"/>
  <c r="AP40" i="6"/>
  <c r="AG47" i="6"/>
  <c r="V49" i="6" s="1"/>
  <c r="U49" i="6"/>
  <c r="AO35" i="4"/>
  <c r="AT41" i="6"/>
  <c r="AS43" i="6"/>
  <c r="AP28" i="4"/>
  <c r="AP29" i="4" s="1"/>
  <c r="AP31" i="4" s="1"/>
  <c r="AP34" i="4" s="1"/>
  <c r="AR46" i="6" s="1"/>
  <c r="AR45" i="6"/>
  <c r="AG50" i="6" l="1"/>
  <c r="AS48" i="6"/>
  <c r="AQ40" i="6"/>
  <c r="AF51" i="6" s="1"/>
  <c r="AF52" i="6" s="1"/>
  <c r="AE51" i="6"/>
  <c r="AE52" i="6" s="1"/>
  <c r="AH47" i="6"/>
  <c r="W49" i="6" s="1"/>
  <c r="AP35" i="4"/>
  <c r="AT43" i="6"/>
  <c r="AU41" i="6"/>
  <c r="AQ28" i="4"/>
  <c r="AQ29" i="4" s="1"/>
  <c r="AQ31" i="4" s="1"/>
  <c r="AQ34" i="4" s="1"/>
  <c r="AS46" i="6" s="1"/>
  <c r="AS45" i="6"/>
  <c r="AH50" i="6" l="1"/>
  <c r="AR40" i="6"/>
  <c r="AI47" i="6"/>
  <c r="AQ35" i="4"/>
  <c r="AV41" i="6"/>
  <c r="AU43" i="6"/>
  <c r="AR28" i="4"/>
  <c r="AR29" i="4" s="1"/>
  <c r="AR31" i="4" s="1"/>
  <c r="AR34" i="4" s="1"/>
  <c r="AT46" i="6" s="1"/>
  <c r="AT45" i="6"/>
  <c r="AT48" i="6"/>
  <c r="AR35" i="4" l="1"/>
  <c r="AS40" i="6"/>
  <c r="AG51" i="6"/>
  <c r="AG52" i="6" s="1"/>
  <c r="AJ47" i="6"/>
  <c r="Y49" i="6" s="1"/>
  <c r="AI50" i="6"/>
  <c r="X49" i="6"/>
  <c r="AS28" i="4"/>
  <c r="AS29" i="4" s="1"/>
  <c r="AS31" i="4" s="1"/>
  <c r="AS34" i="4" s="1"/>
  <c r="AU46" i="6" s="1"/>
  <c r="AU45" i="6"/>
  <c r="AU48" i="6"/>
  <c r="AV43" i="6"/>
  <c r="AW41" i="6"/>
  <c r="AH51" i="6" l="1"/>
  <c r="AH52" i="6" s="1"/>
  <c r="AS35" i="4"/>
  <c r="AT40" i="6"/>
  <c r="AK47" i="6"/>
  <c r="Z49" i="6" s="1"/>
  <c r="AJ50" i="6"/>
  <c r="AV48" i="6"/>
  <c r="AW43" i="6"/>
  <c r="AX41" i="6"/>
  <c r="AT28" i="4"/>
  <c r="AT29" i="4" s="1"/>
  <c r="AT31" i="4" s="1"/>
  <c r="AT34" i="4" s="1"/>
  <c r="AV46" i="6" s="1"/>
  <c r="AV45" i="6"/>
  <c r="AI51" i="6" l="1"/>
  <c r="AI52" i="6" s="1"/>
  <c r="AT35" i="4"/>
  <c r="AU40" i="6"/>
  <c r="AL47" i="6"/>
  <c r="AA49" i="6" s="1"/>
  <c r="AK50" i="6"/>
  <c r="AU28" i="4"/>
  <c r="AU29" i="4" s="1"/>
  <c r="AU31" i="4" s="1"/>
  <c r="AU34" i="4" s="1"/>
  <c r="AW46" i="6" s="1"/>
  <c r="AW45" i="6"/>
  <c r="AW48" i="6"/>
  <c r="AX43" i="6"/>
  <c r="AY41" i="6"/>
  <c r="AY43" i="6" s="1"/>
  <c r="AJ51" i="6" l="1"/>
  <c r="AJ52" i="6" s="1"/>
  <c r="AV40" i="6"/>
  <c r="AM47" i="6"/>
  <c r="AU35" i="4"/>
  <c r="AL50" i="6"/>
  <c r="AY45" i="6"/>
  <c r="AW28" i="4"/>
  <c r="AW29" i="4" s="1"/>
  <c r="AW31" i="4" s="1"/>
  <c r="AW34" i="4" s="1"/>
  <c r="AY46" i="6" s="1"/>
  <c r="AX48" i="6"/>
  <c r="AV28" i="4"/>
  <c r="AV29" i="4" s="1"/>
  <c r="AV31" i="4" s="1"/>
  <c r="AV34" i="4" s="1"/>
  <c r="AX46" i="6" s="1"/>
  <c r="AX45" i="6"/>
  <c r="AK51" i="6" l="1"/>
  <c r="AK52" i="6" s="1"/>
  <c r="AM50" i="6"/>
  <c r="AW40" i="6"/>
  <c r="AN47" i="6"/>
  <c r="AY48" i="6"/>
  <c r="AY50" i="6" s="1"/>
  <c r="AB49" i="6"/>
  <c r="AV35" i="4"/>
  <c r="AW35" i="4" s="1"/>
  <c r="AL51" i="6" l="1"/>
  <c r="AL52" i="6" s="1"/>
  <c r="AN50" i="6"/>
  <c r="AO50" i="6"/>
  <c r="AP50" i="6"/>
  <c r="AQ50" i="6"/>
  <c r="AS50" i="6"/>
  <c r="AT50" i="6"/>
  <c r="AR50" i="6"/>
  <c r="AU50" i="6"/>
  <c r="AW50" i="6"/>
  <c r="AX50" i="6"/>
  <c r="AC49" i="6"/>
  <c r="AV50" i="6"/>
  <c r="AX40" i="6"/>
  <c r="AO47" i="6"/>
  <c r="AD49" i="6" l="1"/>
  <c r="AM51" i="6"/>
  <c r="AM52" i="6" s="1"/>
  <c r="AY40" i="6"/>
  <c r="AX51" i="6" s="1"/>
  <c r="AX52" i="6" s="1"/>
  <c r="AP47" i="6"/>
  <c r="AU51" i="6" l="1"/>
  <c r="AU52" i="6" s="1"/>
  <c r="AV51" i="6"/>
  <c r="AV52" i="6" s="1"/>
  <c r="AY51" i="6"/>
  <c r="AY52" i="6" s="1"/>
  <c r="AN51" i="6"/>
  <c r="AN52" i="6" s="1"/>
  <c r="AO51" i="6"/>
  <c r="AO52" i="6" s="1"/>
  <c r="AQ51" i="6"/>
  <c r="AQ52" i="6" s="1"/>
  <c r="AP51" i="6"/>
  <c r="AP52" i="6" s="1"/>
  <c r="AS51" i="6"/>
  <c r="AS52" i="6" s="1"/>
  <c r="AR51" i="6"/>
  <c r="AR52" i="6" s="1"/>
  <c r="AT51" i="6"/>
  <c r="AT52" i="6" s="1"/>
  <c r="AW51" i="6"/>
  <c r="AW52" i="6" s="1"/>
  <c r="AE49" i="6"/>
  <c r="AQ47" i="6"/>
  <c r="AF49" i="6" l="1"/>
  <c r="AR47" i="6"/>
  <c r="AG49" i="6" s="1"/>
  <c r="AS47" i="6" l="1"/>
  <c r="AH49" i="6" l="1"/>
  <c r="AT47" i="6"/>
  <c r="AI49" i="6"/>
  <c r="AU47" i="6" l="1"/>
  <c r="AJ49" i="6"/>
  <c r="AV47" i="6" l="1"/>
  <c r="AK49" i="6"/>
  <c r="AW47" i="6" l="1"/>
  <c r="AL49" i="6" l="1"/>
  <c r="AX47" i="6"/>
  <c r="AM49" i="6" s="1"/>
  <c r="AY47" i="6" l="1"/>
  <c r="AW49" i="6" s="1"/>
  <c r="AN49" i="6"/>
  <c r="AO49" i="6" l="1"/>
  <c r="AP49" i="6"/>
  <c r="AQ49" i="6"/>
  <c r="AR49" i="6"/>
  <c r="AV49" i="6"/>
  <c r="AS49" i="6"/>
  <c r="AU49" i="6"/>
  <c r="AT49" i="6"/>
  <c r="AX49" i="6"/>
  <c r="AY49" i="6"/>
  <c r="D38" i="18" l="1"/>
  <c r="C38" i="18"/>
</calcChain>
</file>

<file path=xl/sharedStrings.xml><?xml version="1.0" encoding="utf-8"?>
<sst xmlns="http://schemas.openxmlformats.org/spreadsheetml/2006/main" count="348" uniqueCount="191">
  <si>
    <t>Calculation of Revenue Requirement</t>
  </si>
  <si>
    <t>Cost of Service Allocation</t>
  </si>
  <si>
    <t>Rate Calculation</t>
  </si>
  <si>
    <t xml:space="preserve">                                                                      </t>
  </si>
  <si>
    <t>EFFECT ON GS TYPICAL CUSTOMER</t>
  </si>
  <si>
    <t>70 DTHS -  ANNUAL CONSUMPTION</t>
  </si>
  <si>
    <t>(A)</t>
  </si>
  <si>
    <t>(B)</t>
  </si>
  <si>
    <t xml:space="preserve">(C)   </t>
  </si>
  <si>
    <t xml:space="preserve">    (D)</t>
  </si>
  <si>
    <t xml:space="preserve">   (E)</t>
  </si>
  <si>
    <t xml:space="preserve">    (F)</t>
  </si>
  <si>
    <t xml:space="preserve">   Billed at Current</t>
  </si>
  <si>
    <t xml:space="preserve">   Billed at</t>
  </si>
  <si>
    <t>Rate</t>
  </si>
  <si>
    <t>Usage</t>
  </si>
  <si>
    <t xml:space="preserve">   Rate Effective</t>
  </si>
  <si>
    <t xml:space="preserve">   Proposed</t>
  </si>
  <si>
    <t>Schedule</t>
  </si>
  <si>
    <t>Month</t>
  </si>
  <si>
    <t>In Dth</t>
  </si>
  <si>
    <t xml:space="preserve">   Rate</t>
  </si>
  <si>
    <t>Change</t>
  </si>
  <si>
    <t>GS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</si>
  <si>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</si>
  <si>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</si>
  <si>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</si>
  <si>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</si>
  <si>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</si>
  <si>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</si>
  <si>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</si>
  <si>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</si>
  <si>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</si>
  <si>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</si>
  <si>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</si>
  <si>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</si>
  <si>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 </t>
  </si>
  <si>
    <t>Total</t>
  </si>
  <si>
    <t>Percent Change:</t>
  </si>
  <si>
    <t>%</t>
  </si>
  <si>
    <t>Summer</t>
  </si>
  <si>
    <t>Winter</t>
  </si>
  <si>
    <t>BSF</t>
  </si>
  <si>
    <t>1st Block</t>
  </si>
  <si>
    <t>Proposed</t>
  </si>
  <si>
    <t>Current</t>
  </si>
  <si>
    <t>Amounts Closed</t>
  </si>
  <si>
    <t>Totals</t>
  </si>
  <si>
    <t>Project</t>
  </si>
  <si>
    <t>Grand Total</t>
  </si>
  <si>
    <t>TOTAL 2019</t>
  </si>
  <si>
    <t>TOTAL 2020</t>
  </si>
  <si>
    <t>TOTAL 2021</t>
  </si>
  <si>
    <t>TOTAL 2022</t>
  </si>
  <si>
    <t>Portage Mains</t>
  </si>
  <si>
    <t>Removal Cost</t>
  </si>
  <si>
    <t>Costs Incurred</t>
  </si>
  <si>
    <t>RATES</t>
  </si>
  <si>
    <t>Yr1</t>
  </si>
  <si>
    <t>Yr2</t>
  </si>
  <si>
    <t>Yr3</t>
  </si>
  <si>
    <t>Yr4</t>
  </si>
  <si>
    <t>Yr5</t>
  </si>
  <si>
    <t>Yr6</t>
  </si>
  <si>
    <t>Yr7</t>
  </si>
  <si>
    <t>Yr8</t>
  </si>
  <si>
    <t>Yr9</t>
  </si>
  <si>
    <t>Yr10</t>
  </si>
  <si>
    <t>Yr11</t>
  </si>
  <si>
    <t>Yr12</t>
  </si>
  <si>
    <t>Yr13</t>
  </si>
  <si>
    <t>Yr14</t>
  </si>
  <si>
    <t>Yr15</t>
  </si>
  <si>
    <t>Yr16</t>
  </si>
  <si>
    <t>Yr17</t>
  </si>
  <si>
    <t>Yr18</t>
  </si>
  <si>
    <t>Yr19</t>
  </si>
  <si>
    <t>Yr20</t>
  </si>
  <si>
    <t>Yr21</t>
  </si>
  <si>
    <t>50% Bonus Deferred Tax Rate (15 yr)</t>
  </si>
  <si>
    <t>50% Bouns Deferred Tax Rate (20 yr)</t>
  </si>
  <si>
    <t>100% Bonus Deferred Tax Rate</t>
  </si>
  <si>
    <t>Normal Deferred Tax Rate (20yr)</t>
  </si>
  <si>
    <t>Tax Depreciation Calculations</t>
  </si>
  <si>
    <t>2021</t>
  </si>
  <si>
    <t>Closed 0% pd, incurred any pd</t>
  </si>
  <si>
    <t>Removal Cost (Increases Tax DPR)</t>
  </si>
  <si>
    <t>Tax Depreciation</t>
  </si>
  <si>
    <t>Book Depreciation</t>
  </si>
  <si>
    <t>Temporary Difference</t>
  </si>
  <si>
    <t>Tax Rate</t>
  </si>
  <si>
    <t>Monthly Deferred taxes</t>
  </si>
  <si>
    <t>Days of Month</t>
  </si>
  <si>
    <t>Proration %</t>
  </si>
  <si>
    <t>Prorated Deferred Taxes</t>
  </si>
  <si>
    <t>Prorated ADIT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</si>
  <si>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</si>
  <si>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</si>
  <si>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</si>
  <si>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</si>
  <si>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</si>
  <si>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</si>
  <si>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</si>
  <si>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</si>
  <si>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</si>
  <si>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</si>
  <si>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</si>
  <si>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</si>
  <si>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</si>
  <si>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</si>
  <si>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</si>
  <si>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</si>
  <si>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</si>
  <si>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</si>
  <si>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</si>
  <si>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</si>
  <si>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</si>
  <si>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</si>
  <si>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</si>
  <si>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</si>
  <si>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AN</t>
  </si>
  <si>
    <t>AO</t>
  </si>
  <si>
    <t>AP</t>
  </si>
  <si>
    <t>AQ</t>
  </si>
  <si>
    <t>AR</t>
  </si>
  <si>
    <t>AS</t>
  </si>
  <si>
    <t>AT</t>
  </si>
  <si>
    <t>AU</t>
  </si>
  <si>
    <t>AV</t>
  </si>
  <si>
    <t>AW</t>
  </si>
  <si>
    <t>AX</t>
  </si>
  <si>
    <t>AY</t>
  </si>
  <si>
    <t>AZ</t>
  </si>
  <si>
    <t>BA</t>
  </si>
  <si>
    <t>BB</t>
  </si>
  <si>
    <t>BC</t>
  </si>
  <si>
    <t>BD</t>
  </si>
  <si>
    <t>BE</t>
  </si>
  <si>
    <t>BF</t>
  </si>
  <si>
    <t>BG</t>
  </si>
  <si>
    <t>BH</t>
  </si>
  <si>
    <t>BI</t>
  </si>
  <si>
    <t>BJ</t>
  </si>
  <si>
    <t>BK</t>
  </si>
  <si>
    <t>Description</t>
  </si>
  <si>
    <t>FL19- REPL HP PIPE, WEBER Co</t>
  </si>
  <si>
    <t>FL12- REPL HP NT/3300 S, SLC</t>
  </si>
  <si>
    <t>FL17- REPL HP PIPE, LAYTON</t>
  </si>
  <si>
    <t>FL21-REPL HP PIPE, SLC</t>
  </si>
  <si>
    <t>FL25- REPL HP PIPE, LEHI</t>
  </si>
  <si>
    <t>FL14 REPL HP PIPE, TOOELE</t>
  </si>
  <si>
    <t>FL50-REPL HP PIPE, HENEFER</t>
  </si>
  <si>
    <t>FL23- REPL HP PIPE, LOGAN</t>
  </si>
  <si>
    <t>FL24-REPL HP PIPE, PL GROVE</t>
  </si>
  <si>
    <t>FL41- REPL HP, BUTTERFIELD CN</t>
  </si>
  <si>
    <t>FL24-REPL BV &amp; PIPE, PL GROVE</t>
  </si>
  <si>
    <t>FL35-REPL 100' 16", HERRIMAN</t>
  </si>
  <si>
    <t>FL16-REPL HP PIPE, HEBER</t>
  </si>
  <si>
    <t>FL35- REPL FL 13400 S, SLCo</t>
  </si>
  <si>
    <t>FL22-REPL HP PIPE, OGDEN</t>
  </si>
  <si>
    <t>FL110-REPL HP PIPE, ROOSEVELT</t>
  </si>
  <si>
    <t>FL21-REPL HP PIPE, NO SALT LAK</t>
  </si>
  <si>
    <t>FL64-REPL 10" HP PIPE, MANTI</t>
  </si>
  <si>
    <t>FL14-REPL HP PIPE, SLCo</t>
  </si>
  <si>
    <t>FL42-REPL PIPE @ FL26, OREM</t>
  </si>
  <si>
    <t>FL26-REPL PIPE @ FL42, OREM</t>
  </si>
  <si>
    <t>FL66-REPL 8" HP,CIRCLEVILLE</t>
  </si>
  <si>
    <t>FL21- REPL FL I15/SR193 LAYTON</t>
  </si>
  <si>
    <t>FL8-REPL 12" FL, MIDVALE</t>
  </si>
  <si>
    <t>FL20-REPL FL, SOUTH WEBER</t>
  </si>
  <si>
    <t>FL36-REPL FL, WEST JORDAN</t>
  </si>
  <si>
    <t>FL38-REPL 8" HP, ERDA</t>
  </si>
  <si>
    <t>FL36-REPL VLV &amp; PIPE, HERRIMAN</t>
  </si>
  <si>
    <t>FL48-REPL 10" HP, TOOELE</t>
  </si>
  <si>
    <t>80758</t>
  </si>
  <si>
    <t>NO IHP Belt Lines Retirement</t>
  </si>
  <si>
    <t>Provo IHP Belt Lines Retirement</t>
  </si>
  <si>
    <t>Total Net Investment (101)</t>
  </si>
  <si>
    <t>Cumulative Plant Balances</t>
  </si>
  <si>
    <t>Cumulative Plant Balances (Less $84 Mil)</t>
  </si>
  <si>
    <t>Book Depreciation Rate per Month</t>
  </si>
  <si>
    <t>Temporary Difference (Book/Tax Depr)</t>
  </si>
  <si>
    <t>DIT</t>
  </si>
  <si>
    <t>ADIT</t>
  </si>
  <si>
    <t>Accumulated Depreciation</t>
  </si>
  <si>
    <t>13 Month Avg (ADIT) 1/</t>
  </si>
  <si>
    <t>13 Month Avg (Accum Depr)</t>
  </si>
  <si>
    <t>13 Month Avg (Plant Additions)</t>
  </si>
  <si>
    <t>13 Month Avg (Net Plant)</t>
  </si>
  <si>
    <t>1/ ADIT is calculated using a 13 month average covering the test period.</t>
  </si>
  <si>
    <t>Portage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</si>
</sst>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-yy;@"/>
    <numFmt numFmtId="165" formatCode="_(* #,##0_);_(* \(#,##0\);_(* &quot;-&quot;??_);_(@_)"/>
    <numFmt numFmtId="166" formatCode="0.0000%"/>
    <numFmt numFmtId="167" formatCode="#,##0.0"/>
    <numFmt numFmtId="168" formatCode="#,##0.0_);\(#,##0.0\)"/>
    <numFmt numFmtId="169" formatCode="0.00_);\(0.00\)"/>
    <numFmt numFmtId="170" formatCode="[$-409]d\-mmm\-yy;@"/>
    <numFmt numFmtId="171" formatCode="0.00000"/>
    <numFmt numFmtId="172" formatCode="#,##0.0000_);\(#,##0.0000\)"/>
    <numFmt numFmtId="173" formatCode="_(* #,##0.0000_);_(* \(#,##0.0000\);_(* &quot;-&quot;??_);_(@_)"/>
    <numFmt numFmtId="174" formatCode="_(* #,##0.000_);_(* \(#,##0.000\);_(* &quot;-&quot;??_);_(@_)"/>
  </numFmts>
  <fonts count="18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sz val="10"/>
      <name val="MS Sans Serif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8"/>
      <name val="LinePrinter"/>
    </font>
    <font>
      <b/>
      <sz val="10"/>
      <color indexed="12"/>
      <name val="Arial"/>
      <family val="2"/>
    </font>
    <font>
      <sz val="10"/>
      <name val="Arial Unicode MS"/>
      <family val="2"/>
    </font>
    <font>
      <sz val="12"/>
      <name val="Times New Roman"/>
      <family val="1"/>
    </font>
    <font>
      <sz val="10"/>
      <name val="Arial Narrow"/>
      <family val="2"/>
    </font>
    <font>
      <sz val="12"/>
      <name val="Arial"/>
      <family val="2"/>
    </font>
    <font>
      <sz val="12"/>
      <name val="MS Sans Serif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3">
    <xf numFmtId="164" fontId="0" fillId="0" borderId="0"/>
    <xf numFmtId="164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164" fontId="4" fillId="0" borderId="1">
      <alignment horizontal="center"/>
    </xf>
    <xf numFmtId="3" fontId="5" fillId="0" borderId="0" applyFont="0" applyFill="0" applyBorder="0" applyAlignment="0" applyProtection="0"/>
    <xf numFmtId="164" fontId="5" fillId="2" borderId="0" applyNumberFormat="0" applyFont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6" fillId="0" borderId="0" applyFont="0" applyFill="0" applyBorder="0" applyProtection="0"/>
    <xf numFmtId="0" fontId="6" fillId="0" borderId="0"/>
    <xf numFmtId="9" fontId="6" fillId="0" borderId="0" applyFont="0" applyFill="0" applyBorder="0" applyAlignment="0" applyProtection="0"/>
    <xf numFmtId="0" fontId="10" fillId="0" borderId="0"/>
    <xf numFmtId="0" fontId="12" fillId="0" borderId="0"/>
    <xf numFmtId="43" fontId="6" fillId="0" borderId="0" applyFont="0" applyFill="0" applyBorder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Protection="0"/>
    <xf numFmtId="43" fontId="6" fillId="0" borderId="0" applyFont="0" applyFill="0" applyBorder="0" applyProtection="0"/>
    <xf numFmtId="44" fontId="3" fillId="0" borderId="0" applyFont="0" applyFill="0" applyBorder="0" applyAlignment="0" applyProtection="0"/>
    <xf numFmtId="0" fontId="13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4" fontId="5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14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0" fontId="5" fillId="0" borderId="0" applyNumberFormat="0" applyFont="0" applyFill="0" applyBorder="0" applyAlignment="0" applyProtection="0">
      <alignment horizontal="left"/>
    </xf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15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0" fontId="4" fillId="0" borderId="1">
      <alignment horizontal="center"/>
    </xf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5" fillId="2" borderId="0" applyNumberFormat="0" applyFon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7" fillId="0" borderId="0"/>
  </cellStyleXfs>
  <cellXfs count="92">
    <xf numFmtId="164" fontId="0" fillId="0" borderId="0" xfId="0"/>
    <xf numFmtId="43" fontId="0" fillId="0" borderId="0" xfId="7" applyFont="1" applyFill="1"/>
    <xf numFmtId="43" fontId="0" fillId="0" borderId="0" xfId="7" applyFont="1"/>
    <xf numFmtId="1" fontId="0" fillId="0" borderId="0" xfId="0" applyNumberFormat="1"/>
    <xf numFmtId="165" fontId="0" fillId="0" borderId="0" xfId="7" applyNumberFormat="1" applyFont="1"/>
    <xf numFmtId="166" fontId="0" fillId="0" borderId="0" xfId="8" applyNumberFormat="1" applyFont="1"/>
    <xf numFmtId="164" fontId="0" fillId="0" borderId="0" xfId="7" applyNumberFormat="1" applyFont="1" applyAlignment="1">
      <alignment horizontal="center"/>
    </xf>
    <xf numFmtId="165" fontId="0" fillId="0" borderId="3" xfId="7" applyNumberFormat="1" applyFont="1" applyBorder="1"/>
    <xf numFmtId="0" fontId="0" fillId="0" borderId="0" xfId="0" applyNumberFormat="1"/>
    <xf numFmtId="0" fontId="6" fillId="0" borderId="0" xfId="9" applyAlignment="1">
      <alignment horizontal="center"/>
    </xf>
    <xf numFmtId="0" fontId="6" fillId="0" borderId="0" xfId="14" applyFont="1"/>
    <xf numFmtId="0" fontId="6" fillId="0" borderId="0" xfId="14" applyFont="1" applyAlignment="1">
      <alignment horizontal="center"/>
    </xf>
    <xf numFmtId="0" fontId="6" fillId="0" borderId="0" xfId="14" quotePrefix="1" applyFont="1" applyAlignment="1">
      <alignment horizontal="right"/>
    </xf>
    <xf numFmtId="0" fontId="7" fillId="0" borderId="0" xfId="14" applyFont="1"/>
    <xf numFmtId="0" fontId="6" fillId="0" borderId="0" xfId="14" applyFont="1" applyAlignment="1">
      <alignment vertical="center"/>
    </xf>
    <xf numFmtId="0" fontId="7" fillId="0" borderId="0" xfId="14" quotePrefix="1" applyFont="1" applyAlignment="1">
      <alignment horizontal="right" vertical="center"/>
    </xf>
    <xf numFmtId="0" fontId="7" fillId="0" borderId="0" xfId="14" applyFont="1" applyAlignment="1">
      <alignment vertical="center"/>
    </xf>
    <xf numFmtId="0" fontId="6" fillId="0" borderId="0" xfId="14" applyFont="1" applyAlignment="1">
      <alignment vertical="top"/>
    </xf>
    <xf numFmtId="0" fontId="7" fillId="0" borderId="1" xfId="14" quotePrefix="1" applyFont="1" applyBorder="1" applyAlignment="1">
      <alignment horizontal="right" vertical="top"/>
    </xf>
    <xf numFmtId="0" fontId="7" fillId="0" borderId="1" xfId="14" applyFont="1" applyBorder="1" applyAlignment="1">
      <alignment horizontal="right" vertical="top"/>
    </xf>
    <xf numFmtId="167" fontId="9" fillId="0" borderId="0" xfId="9" applyNumberFormat="1" applyFont="1" applyAlignment="1">
      <alignment horizontal="right"/>
    </xf>
    <xf numFmtId="7" fontId="6" fillId="0" borderId="0" xfId="14" applyNumberFormat="1" applyFont="1" applyAlignment="1">
      <alignment horizontal="right"/>
    </xf>
    <xf numFmtId="39" fontId="6" fillId="0" borderId="0" xfId="14" applyNumberFormat="1" applyFont="1" applyAlignment="1">
      <alignment horizontal="right"/>
    </xf>
    <xf numFmtId="168" fontId="6" fillId="0" borderId="5" xfId="14" applyNumberFormat="1" applyFont="1" applyBorder="1" applyAlignment="1">
      <alignment horizontal="center"/>
    </xf>
    <xf numFmtId="7" fontId="6" fillId="0" borderId="5" xfId="14" applyNumberFormat="1" applyFont="1" applyBorder="1" applyAlignment="1">
      <alignment horizontal="center"/>
    </xf>
    <xf numFmtId="39" fontId="6" fillId="0" borderId="5" xfId="14" applyNumberFormat="1" applyFont="1" applyBorder="1" applyAlignment="1">
      <alignment horizontal="center"/>
    </xf>
    <xf numFmtId="39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center"/>
    </xf>
    <xf numFmtId="7" fontId="6" fillId="0" borderId="0" xfId="14" applyNumberFormat="1" applyFont="1" applyAlignment="1">
      <alignment horizontal="center"/>
    </xf>
    <xf numFmtId="168" fontId="6" fillId="0" borderId="0" xfId="14" applyNumberFormat="1" applyFont="1" applyAlignment="1">
      <alignment horizontal="right"/>
    </xf>
    <xf numFmtId="7" fontId="6" fillId="0" borderId="0" xfId="14" applyNumberFormat="1" applyFont="1"/>
    <xf numFmtId="0" fontId="6" fillId="0" borderId="0" xfId="14" applyFont="1" applyAlignment="1">
      <alignment horizontal="right"/>
    </xf>
    <xf numFmtId="169" fontId="6" fillId="0" borderId="0" xfId="13" applyNumberFormat="1" applyFont="1" applyFill="1" applyAlignment="1" applyProtection="1">
      <alignment horizontal="right"/>
    </xf>
    <xf numFmtId="0" fontId="6" fillId="0" borderId="0" xfId="14" quotePrefix="1" applyFont="1" applyAlignment="1">
      <alignment horizontal="left"/>
    </xf>
    <xf numFmtId="170" fontId="6" fillId="0" borderId="0" xfId="9" applyNumberFormat="1"/>
    <xf numFmtId="0" fontId="6" fillId="0" borderId="0" xfId="9"/>
    <xf numFmtId="0" fontId="6" fillId="0" borderId="1" xfId="9" applyBorder="1"/>
    <xf numFmtId="0" fontId="6" fillId="0" borderId="1" xfId="9" quotePrefix="1" applyBorder="1" applyAlignment="1">
      <alignment horizontal="center"/>
    </xf>
    <xf numFmtId="2" fontId="6" fillId="0" borderId="0" xfId="9" applyNumberFormat="1"/>
    <xf numFmtId="171" fontId="6" fillId="0" borderId="0" xfId="9" applyNumberFormat="1"/>
    <xf numFmtId="0" fontId="6" fillId="0" borderId="0" xfId="9" quotePrefix="1" applyAlignment="1">
      <alignment horizontal="center"/>
    </xf>
    <xf numFmtId="14" fontId="11" fillId="0" borderId="0" xfId="14" quotePrefix="1" applyNumberFormat="1" applyFont="1" applyAlignment="1">
      <alignment horizontal="center" vertical="top"/>
    </xf>
    <xf numFmtId="164" fontId="5" fillId="0" borderId="0" xfId="0" applyFont="1"/>
    <xf numFmtId="165" fontId="0" fillId="0" borderId="0" xfId="7" applyNumberFormat="1" applyFont="1" applyFill="1"/>
    <xf numFmtId="164" fontId="0" fillId="3" borderId="0" xfId="0" applyFill="1"/>
    <xf numFmtId="1" fontId="5" fillId="0" borderId="0" xfId="0" applyNumberFormat="1" applyFont="1"/>
    <xf numFmtId="164" fontId="4" fillId="0" borderId="0" xfId="0" applyFont="1"/>
    <xf numFmtId="43" fontId="5" fillId="0" borderId="0" xfId="7" applyFont="1" applyAlignment="1">
      <alignment horizontal="center"/>
    </xf>
    <xf numFmtId="43" fontId="5" fillId="0" borderId="0" xfId="7" applyFont="1"/>
    <xf numFmtId="10" fontId="0" fillId="0" borderId="0" xfId="8" applyNumberFormat="1" applyFont="1"/>
    <xf numFmtId="164" fontId="16" fillId="0" borderId="0" xfId="0" applyFont="1"/>
    <xf numFmtId="38" fontId="0" fillId="0" borderId="0" xfId="0" applyNumberFormat="1"/>
    <xf numFmtId="37" fontId="0" fillId="0" borderId="0" xfId="0" applyNumberFormat="1"/>
    <xf numFmtId="37" fontId="0" fillId="0" borderId="0" xfId="7" applyNumberFormat="1" applyFont="1"/>
    <xf numFmtId="172" fontId="0" fillId="0" borderId="0" xfId="8" applyNumberFormat="1" applyFont="1"/>
    <xf numFmtId="164" fontId="0" fillId="0" borderId="0" xfId="0" quotePrefix="1"/>
    <xf numFmtId="164" fontId="0" fillId="0" borderId="0" xfId="0" quotePrefix="1" applyAlignment="1">
      <alignment horizontal="left" indent="1"/>
    </xf>
    <xf numFmtId="164" fontId="5" fillId="0" borderId="0" xfId="0" quotePrefix="1" applyFont="1" applyAlignment="1">
      <alignment horizontal="left"/>
    </xf>
    <xf numFmtId="164" fontId="4" fillId="0" borderId="0" xfId="0" applyFont="1" applyAlignment="1">
      <alignment horizontal="left"/>
    </xf>
    <xf numFmtId="164" fontId="0" fillId="0" borderId="0" xfId="0" applyAlignment="1">
      <alignment horizontal="left"/>
    </xf>
    <xf numFmtId="43" fontId="0" fillId="4" borderId="0" xfId="7" applyFont="1" applyFill="1"/>
    <xf numFmtId="43" fontId="0" fillId="0" borderId="4" xfId="7" applyFont="1" applyFill="1" applyBorder="1"/>
    <xf numFmtId="10" fontId="0" fillId="0" borderId="0" xfId="0" applyNumberFormat="1"/>
    <xf numFmtId="10" fontId="0" fillId="0" borderId="0" xfId="7" applyNumberFormat="1" applyFont="1"/>
    <xf numFmtId="43" fontId="5" fillId="4" borderId="0" xfId="7" applyFont="1" applyFill="1"/>
    <xf numFmtId="173" fontId="0" fillId="4" borderId="0" xfId="7" applyNumberFormat="1" applyFont="1" applyFill="1" applyBorder="1"/>
    <xf numFmtId="164" fontId="0" fillId="0" borderId="4" xfId="0" applyBorder="1"/>
    <xf numFmtId="4" fontId="0" fillId="0" borderId="0" xfId="0" applyNumberFormat="1"/>
    <xf numFmtId="165" fontId="0" fillId="5" borderId="0" xfId="7" applyNumberFormat="1" applyFont="1" applyFill="1"/>
    <xf numFmtId="37" fontId="0" fillId="5" borderId="0" xfId="0" applyNumberFormat="1" applyFill="1"/>
    <xf numFmtId="38" fontId="0" fillId="5" borderId="0" xfId="0" applyNumberFormat="1" applyFill="1"/>
    <xf numFmtId="174" fontId="0" fillId="0" borderId="0" xfId="7" applyNumberFormat="1" applyFont="1"/>
    <xf numFmtId="0" fontId="7" fillId="0" borderId="0" xfId="14" applyFont="1" applyAlignment="1">
      <alignment horizontal="center" vertical="center"/>
    </xf>
    <xf numFmtId="0" fontId="7" fillId="0" borderId="1" xfId="14" applyFont="1" applyBorder="1" applyAlignment="1">
      <alignment horizontal="center" vertical="top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0" fontId="15" fillId="0" borderId="0" xfId="9" applyFont="1"/>
    <xf numFmtId="5" fontId="6" fillId="0" borderId="0" xfId="9" applyNumberFormat="1"/>
    <xf numFmtId="43" fontId="4" fillId="0" borderId="2" xfId="7" applyFont="1" applyBorder="1"/>
    <xf numFmtId="164" fontId="0" fillId="6" borderId="0" xfId="0" applyFill="1"/>
    <xf numFmtId="164" fontId="4" fillId="0" borderId="0" xfId="0" applyFont="1" applyAlignment="1">
      <alignment horizontal="center"/>
    </xf>
    <xf numFmtId="5" fontId="8" fillId="0" borderId="0" xfId="9" applyNumberFormat="1" applyFont="1" applyAlignment="1">
      <alignment horizontal="center"/>
    </xf>
    <xf numFmtId="0" fontId="8" fillId="0" borderId="0" xfId="12" applyFont="1" applyAlignment="1">
      <alignment horizontal="center"/>
    </xf>
    <xf numFmtId="0" fontId="7" fillId="0" borderId="0" xfId="14" quotePrefix="1" applyFont="1" applyAlignment="1">
      <alignment horizontal="center" vertical="center"/>
    </xf>
    <xf numFmtId="0" fontId="7" fillId="0" borderId="0" xfId="14" applyFont="1" applyAlignment="1">
      <alignment horizontal="center" vertical="center"/>
    </xf>
    <xf numFmtId="14" fontId="7" fillId="0" borderId="1" xfId="14" quotePrefix="1" applyNumberFormat="1" applyFont="1" applyBorder="1" applyAlignment="1">
      <alignment horizontal="left" vertical="top" indent="4"/>
    </xf>
    <xf numFmtId="0" fontId="7" fillId="0" borderId="1" xfId="14" quotePrefix="1" applyFont="1" applyBorder="1" applyAlignment="1">
      <alignment horizontal="center" vertical="top"/>
    </xf>
    <xf numFmtId="0" fontId="7" fillId="0" borderId="1" xfId="14" applyFont="1" applyBorder="1" applyAlignment="1">
      <alignment horizontal="center" vertical="top"/>
    </xf>
    <xf numFmtId="0" fontId="7" fillId="0" borderId="0" xfId="14" quotePrefix="1" applyFont="1" applyAlignment="1">
      <alignment horizontal="center"/>
    </xf>
    <xf numFmtId="0" fontId="7" fillId="0" borderId="0" xfId="14" applyFont="1" applyAlignment="1">
      <alignment horizontal="center"/>
    </xf>
    <xf numFmtId="0" fontId="6" fillId="0" borderId="0" xfId="14" quotePrefix="1" applyFont="1" applyAlignment="1">
      <alignment horizontal="center"/>
    </xf>
    <xf numFmtId="164" fontId="5" fillId="0" borderId="0" xfId="0" applyFont="1" applyAlignment="1">
      <alignment horizontal="left" vertical="top" wrapText="1"/>
    </xf>
  </cellXfs>
  <cellStyles count="133">
    <cellStyle name="Comma" xfId="7" builtinId="3"/>
    <cellStyle name="Comma 10" xfId="16" xr:uid="{00000000-0005-0000-0000-000001000000}"/>
    <cellStyle name="Comma 2" xfId="11" xr:uid="{00000000-0005-0000-0000-000002000000}"/>
    <cellStyle name="Comma 2 2" xfId="17" xr:uid="{00000000-0005-0000-0000-000003000000}"/>
    <cellStyle name="Comma 2 2 2" xfId="126" xr:uid="{00000000-0005-0000-0000-000004000000}"/>
    <cellStyle name="Comma 3" xfId="18" xr:uid="{00000000-0005-0000-0000-000005000000}"/>
    <cellStyle name="Comma 3 2" xfId="19" xr:uid="{00000000-0005-0000-0000-000006000000}"/>
    <cellStyle name="Comma 4" xfId="20" xr:uid="{00000000-0005-0000-0000-000007000000}"/>
    <cellStyle name="Comma 5" xfId="21" xr:uid="{00000000-0005-0000-0000-000008000000}"/>
    <cellStyle name="Comma 6" xfId="22" xr:uid="{00000000-0005-0000-0000-000009000000}"/>
    <cellStyle name="Comma 7" xfId="23" xr:uid="{00000000-0005-0000-0000-00000A000000}"/>
    <cellStyle name="Comma 8" xfId="24" xr:uid="{00000000-0005-0000-0000-00000B000000}"/>
    <cellStyle name="Comma 9" xfId="125" xr:uid="{00000000-0005-0000-0000-00000C000000}"/>
    <cellStyle name="Comma 9 2" xfId="131" xr:uid="{00000000-0005-0000-0000-00000D000000}"/>
    <cellStyle name="Currency 2" xfId="10" xr:uid="{00000000-0005-0000-0000-00000E000000}"/>
    <cellStyle name="Currency 3" xfId="25" xr:uid="{00000000-0005-0000-0000-00000F000000}"/>
    <cellStyle name="Currency 3 2" xfId="127" xr:uid="{00000000-0005-0000-0000-000010000000}"/>
    <cellStyle name="Normal" xfId="0" builtinId="0"/>
    <cellStyle name="Normal 10" xfId="26" xr:uid="{00000000-0005-0000-0000-000012000000}"/>
    <cellStyle name="Normal 11" xfId="27" xr:uid="{00000000-0005-0000-0000-000013000000}"/>
    <cellStyle name="Normal 12" xfId="28" xr:uid="{00000000-0005-0000-0000-000014000000}"/>
    <cellStyle name="Normal 13" xfId="29" xr:uid="{00000000-0005-0000-0000-000015000000}"/>
    <cellStyle name="Normal 14" xfId="30" xr:uid="{00000000-0005-0000-0000-000016000000}"/>
    <cellStyle name="Normal 15" xfId="31" xr:uid="{00000000-0005-0000-0000-000017000000}"/>
    <cellStyle name="Normal 16" xfId="32" xr:uid="{00000000-0005-0000-0000-000018000000}"/>
    <cellStyle name="Normal 17" xfId="33" xr:uid="{00000000-0005-0000-0000-000019000000}"/>
    <cellStyle name="Normal 17 2" xfId="128" xr:uid="{00000000-0005-0000-0000-00001A000000}"/>
    <cellStyle name="Normal 18" xfId="124" xr:uid="{00000000-0005-0000-0000-00001B000000}"/>
    <cellStyle name="Normal 18 2" xfId="130" xr:uid="{00000000-0005-0000-0000-00001C000000}"/>
    <cellStyle name="Normal 19" xfId="34" xr:uid="{00000000-0005-0000-0000-00001D000000}"/>
    <cellStyle name="Normal 19 2" xfId="35" xr:uid="{00000000-0005-0000-0000-00001E000000}"/>
    <cellStyle name="Normal 2" xfId="15" xr:uid="{00000000-0005-0000-0000-00001F000000}"/>
    <cellStyle name="Normal 2 2" xfId="36" xr:uid="{00000000-0005-0000-0000-000020000000}"/>
    <cellStyle name="Normal 2 2 2" xfId="129" xr:uid="{00000000-0005-0000-0000-000021000000}"/>
    <cellStyle name="Normal 20" xfId="132" xr:uid="{00000000-0005-0000-0000-000022000000}"/>
    <cellStyle name="Normal 3" xfId="9" xr:uid="{00000000-0005-0000-0000-000023000000}"/>
    <cellStyle name="Normal 3 2" xfId="37" xr:uid="{00000000-0005-0000-0000-000024000000}"/>
    <cellStyle name="Normal 4" xfId="38" xr:uid="{00000000-0005-0000-0000-000025000000}"/>
    <cellStyle name="Normal 4 2" xfId="12" xr:uid="{00000000-0005-0000-0000-000026000000}"/>
    <cellStyle name="Normal 5" xfId="39" xr:uid="{00000000-0005-0000-0000-000027000000}"/>
    <cellStyle name="Normal 6" xfId="40" xr:uid="{00000000-0005-0000-0000-000028000000}"/>
    <cellStyle name="Normal 6 2" xfId="41" xr:uid="{00000000-0005-0000-0000-000029000000}"/>
    <cellStyle name="Normal 7" xfId="42" xr:uid="{00000000-0005-0000-0000-00002A000000}"/>
    <cellStyle name="Normal 8" xfId="43" xr:uid="{00000000-0005-0000-0000-00002B000000}"/>
    <cellStyle name="Normal 9" xfId="44" xr:uid="{00000000-0005-0000-0000-00002C000000}"/>
    <cellStyle name="Normal_Pass-Through Model 11_2007 - 10_2008" xfId="14" xr:uid="{00000000-0005-0000-0000-00002D000000}"/>
    <cellStyle name="Percent" xfId="8" builtinId="5"/>
    <cellStyle name="Percent 2" xfId="13" xr:uid="{00000000-0005-0000-0000-00002F000000}"/>
    <cellStyle name="Percent 3" xfId="45" xr:uid="{00000000-0005-0000-0000-000030000000}"/>
    <cellStyle name="Percent 3 2" xfId="46" xr:uid="{00000000-0005-0000-0000-000031000000}"/>
    <cellStyle name="Percent 4" xfId="47" xr:uid="{00000000-0005-0000-0000-000032000000}"/>
    <cellStyle name="Percent 5" xfId="48" xr:uid="{00000000-0005-0000-0000-000033000000}"/>
    <cellStyle name="Percent 6" xfId="49" xr:uid="{00000000-0005-0000-0000-000034000000}"/>
    <cellStyle name="PSChar" xfId="1" xr:uid="{00000000-0005-0000-0000-000035000000}"/>
    <cellStyle name="PSChar 10" xfId="50" xr:uid="{00000000-0005-0000-0000-000036000000}"/>
    <cellStyle name="PSChar 2" xfId="51" xr:uid="{00000000-0005-0000-0000-000037000000}"/>
    <cellStyle name="PSChar 3" xfId="52" xr:uid="{00000000-0005-0000-0000-000038000000}"/>
    <cellStyle name="PSChar 4" xfId="53" xr:uid="{00000000-0005-0000-0000-000039000000}"/>
    <cellStyle name="PSChar 5" xfId="54" xr:uid="{00000000-0005-0000-0000-00003A000000}"/>
    <cellStyle name="PSChar 6" xfId="55" xr:uid="{00000000-0005-0000-0000-00003B000000}"/>
    <cellStyle name="PSChar 7" xfId="56" xr:uid="{00000000-0005-0000-0000-00003C000000}"/>
    <cellStyle name="PSChar 7 2" xfId="57" xr:uid="{00000000-0005-0000-0000-00003D000000}"/>
    <cellStyle name="PSChar 8" xfId="58" xr:uid="{00000000-0005-0000-0000-00003E000000}"/>
    <cellStyle name="PSChar 8 2" xfId="59" xr:uid="{00000000-0005-0000-0000-00003F000000}"/>
    <cellStyle name="PSChar 9" xfId="60" xr:uid="{00000000-0005-0000-0000-000040000000}"/>
    <cellStyle name="PSChar 9 2" xfId="61" xr:uid="{00000000-0005-0000-0000-000041000000}"/>
    <cellStyle name="PSDate" xfId="2" xr:uid="{00000000-0005-0000-0000-000042000000}"/>
    <cellStyle name="PSDate 10" xfId="62" xr:uid="{00000000-0005-0000-0000-000043000000}"/>
    <cellStyle name="PSDate 2" xfId="63" xr:uid="{00000000-0005-0000-0000-000044000000}"/>
    <cellStyle name="PSDate 3" xfId="64" xr:uid="{00000000-0005-0000-0000-000045000000}"/>
    <cellStyle name="PSDate 4" xfId="65" xr:uid="{00000000-0005-0000-0000-000046000000}"/>
    <cellStyle name="PSDate 5" xfId="66" xr:uid="{00000000-0005-0000-0000-000047000000}"/>
    <cellStyle name="PSDate 6" xfId="67" xr:uid="{00000000-0005-0000-0000-000048000000}"/>
    <cellStyle name="PSDate 7" xfId="68" xr:uid="{00000000-0005-0000-0000-000049000000}"/>
    <cellStyle name="PSDate 7 2" xfId="69" xr:uid="{00000000-0005-0000-0000-00004A000000}"/>
    <cellStyle name="PSDate 8" xfId="70" xr:uid="{00000000-0005-0000-0000-00004B000000}"/>
    <cellStyle name="PSDate 8 2" xfId="71" xr:uid="{00000000-0005-0000-0000-00004C000000}"/>
    <cellStyle name="PSDate 9" xfId="72" xr:uid="{00000000-0005-0000-0000-00004D000000}"/>
    <cellStyle name="PSDate 9 2" xfId="73" xr:uid="{00000000-0005-0000-0000-00004E000000}"/>
    <cellStyle name="PSDec" xfId="3" xr:uid="{00000000-0005-0000-0000-00004F000000}"/>
    <cellStyle name="PSDec 10" xfId="74" xr:uid="{00000000-0005-0000-0000-000050000000}"/>
    <cellStyle name="PSDec 2" xfId="75" xr:uid="{00000000-0005-0000-0000-000051000000}"/>
    <cellStyle name="PSDec 3" xfId="76" xr:uid="{00000000-0005-0000-0000-000052000000}"/>
    <cellStyle name="PSDec 4" xfId="77" xr:uid="{00000000-0005-0000-0000-000053000000}"/>
    <cellStyle name="PSDec 5" xfId="78" xr:uid="{00000000-0005-0000-0000-000054000000}"/>
    <cellStyle name="PSDec 6" xfId="79" xr:uid="{00000000-0005-0000-0000-000055000000}"/>
    <cellStyle name="PSDec 7" xfId="80" xr:uid="{00000000-0005-0000-0000-000056000000}"/>
    <cellStyle name="PSDec 7 2" xfId="81" xr:uid="{00000000-0005-0000-0000-000057000000}"/>
    <cellStyle name="PSDec 8" xfId="82" xr:uid="{00000000-0005-0000-0000-000058000000}"/>
    <cellStyle name="PSDec 8 2" xfId="83" xr:uid="{00000000-0005-0000-0000-000059000000}"/>
    <cellStyle name="PSDec 9" xfId="84" xr:uid="{00000000-0005-0000-0000-00005A000000}"/>
    <cellStyle name="PSDec 9 2" xfId="85" xr:uid="{00000000-0005-0000-0000-00005B000000}"/>
    <cellStyle name="PSHeading" xfId="4" xr:uid="{00000000-0005-0000-0000-00005C000000}"/>
    <cellStyle name="PSHeading 10" xfId="86" xr:uid="{00000000-0005-0000-0000-00005D000000}"/>
    <cellStyle name="PSHeading 2" xfId="87" xr:uid="{00000000-0005-0000-0000-00005E000000}"/>
    <cellStyle name="PSHeading 2 2" xfId="88" xr:uid="{00000000-0005-0000-0000-00005F000000}"/>
    <cellStyle name="PSHeading 3" xfId="89" xr:uid="{00000000-0005-0000-0000-000060000000}"/>
    <cellStyle name="PSHeading 3 2" xfId="90" xr:uid="{00000000-0005-0000-0000-000061000000}"/>
    <cellStyle name="PSHeading 4" xfId="91" xr:uid="{00000000-0005-0000-0000-000062000000}"/>
    <cellStyle name="PSHeading 4 2" xfId="92" xr:uid="{00000000-0005-0000-0000-000063000000}"/>
    <cellStyle name="PSHeading 5" xfId="93" xr:uid="{00000000-0005-0000-0000-000064000000}"/>
    <cellStyle name="PSHeading 5 2" xfId="94" xr:uid="{00000000-0005-0000-0000-000065000000}"/>
    <cellStyle name="PSHeading 6" xfId="95" xr:uid="{00000000-0005-0000-0000-000066000000}"/>
    <cellStyle name="PSHeading 6 2" xfId="96" xr:uid="{00000000-0005-0000-0000-000067000000}"/>
    <cellStyle name="PSHeading 7" xfId="97" xr:uid="{00000000-0005-0000-0000-000068000000}"/>
    <cellStyle name="PSHeading 7 2" xfId="98" xr:uid="{00000000-0005-0000-0000-000069000000}"/>
    <cellStyle name="PSHeading 8" xfId="99" xr:uid="{00000000-0005-0000-0000-00006A000000}"/>
    <cellStyle name="PSHeading 8 2" xfId="100" xr:uid="{00000000-0005-0000-0000-00006B000000}"/>
    <cellStyle name="PSHeading 9" xfId="101" xr:uid="{00000000-0005-0000-0000-00006C000000}"/>
    <cellStyle name="PSInt" xfId="5" xr:uid="{00000000-0005-0000-0000-00006D000000}"/>
    <cellStyle name="PSInt 2" xfId="102" xr:uid="{00000000-0005-0000-0000-00006E000000}"/>
    <cellStyle name="PSInt 3" xfId="103" xr:uid="{00000000-0005-0000-0000-00006F000000}"/>
    <cellStyle name="PSInt 4" xfId="104" xr:uid="{00000000-0005-0000-0000-000070000000}"/>
    <cellStyle name="PSInt 5" xfId="105" xr:uid="{00000000-0005-0000-0000-000071000000}"/>
    <cellStyle name="PSInt 6" xfId="106" xr:uid="{00000000-0005-0000-0000-000072000000}"/>
    <cellStyle name="PSInt 6 2" xfId="107" xr:uid="{00000000-0005-0000-0000-000073000000}"/>
    <cellStyle name="PSInt 7" xfId="108" xr:uid="{00000000-0005-0000-0000-000074000000}"/>
    <cellStyle name="PSInt 7 2" xfId="109" xr:uid="{00000000-0005-0000-0000-000075000000}"/>
    <cellStyle name="PSInt 8" xfId="110" xr:uid="{00000000-0005-0000-0000-000076000000}"/>
    <cellStyle name="PSInt 8 2" xfId="111" xr:uid="{00000000-0005-0000-0000-000077000000}"/>
    <cellStyle name="PSInt 9" xfId="112" xr:uid="{00000000-0005-0000-0000-000078000000}"/>
    <cellStyle name="PSSpacer" xfId="6" xr:uid="{00000000-0005-0000-0000-000079000000}"/>
    <cellStyle name="PSSpacer 2" xfId="113" xr:uid="{00000000-0005-0000-0000-00007A000000}"/>
    <cellStyle name="PSSpacer 3" xfId="114" xr:uid="{00000000-0005-0000-0000-00007B000000}"/>
    <cellStyle name="PSSpacer 4" xfId="115" xr:uid="{00000000-0005-0000-0000-00007C000000}"/>
    <cellStyle name="PSSpacer 5" xfId="116" xr:uid="{00000000-0005-0000-0000-00007D000000}"/>
    <cellStyle name="PSSpacer 6" xfId="117" xr:uid="{00000000-0005-0000-0000-00007E000000}"/>
    <cellStyle name="PSSpacer 6 2" xfId="118" xr:uid="{00000000-0005-0000-0000-00007F000000}"/>
    <cellStyle name="PSSpacer 7" xfId="119" xr:uid="{00000000-0005-0000-0000-000080000000}"/>
    <cellStyle name="PSSpacer 7 2" xfId="120" xr:uid="{00000000-0005-0000-0000-000081000000}"/>
    <cellStyle name="PSSpacer 8" xfId="121" xr:uid="{00000000-0005-0000-0000-000082000000}"/>
    <cellStyle name="PSSpacer 8 2" xfId="122" xr:uid="{00000000-0005-0000-0000-000083000000}"/>
    <cellStyle name="PSSpacer 9" xfId="123" xr:uid="{00000000-0005-0000-0000-00008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13-057-19%20UT%20Depreciation/13-057-19%20Depreciation%20Settlement%20Model%20Fin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compare\UT\2002RESULT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Filings%20General\2007%20Rate%20Case\JUNE%202009%20TEST%20YEAR\BEFORE%20FILING\COMPLETED\Rate%20Design%20Model%20-%20Bill%20Factor%20Inpu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PROJECTED%20ROO2007-12\PRELIMINARY%20ROO2007-12\REVENUES%2012%20M%20DEC%202006\BOOKEDREVDEC0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8%20Rate%20Case%20UT/2008%20GENERAL/Model%20Inputs/REVENUES/DEC%202008%20REVENUES/BOOKED/REVISED%20ON%20DEC%202008%20BOOKED%20REV%20DEC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RooExcel\JUNE%202009%20TEST%20YEAR\Cost%20of%20Service%20and%20Rate%20Design\Rate%20Design%20Model%20-%20Bill%20Factor%20Inpu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Filings%20General/2007%20Rate%20Case/Dec%202008%20Test%20Year/Live%20Rebuttal/NEW%20WORKING_UNIVERS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ooExcel\ROO2005-06\DEC%2004%20REV%20FOR%20WYOMING%20MODE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ominionenergyo365-my.sharepoint.com/State/RooExcel/ROO2011-12/ROO-12-31-2011/BOOKED%20REV%20June%20201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tate\Utah\Rate%20Design\Copy%20of%20Rate%20Department%20I%20and%20F%20rate%20model%20Aug%2016%20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ROR-Model"/>
      <sheetName val="Adjustments"/>
      <sheetName val="Rate Base"/>
      <sheetName val="EXPENSES"/>
      <sheetName val="PROJECTED EXPENSES"/>
      <sheetName val="RB FORECAST"/>
      <sheetName val="101_106 PROJECTION"/>
      <sheetName val="108_111 Projection"/>
      <sheetName val="PROJECTED ACC 252 (CONTR)"/>
      <sheetName val="190_255_282 FORECAST"/>
      <sheetName val="Labor Forecast"/>
      <sheetName val="ENERGY EFFICIENCY SERVICES ADJ"/>
      <sheetName val="PIPELINE INTEGRITY"/>
      <sheetName val="Other Taxes"/>
      <sheetName val="Summaries"/>
      <sheetName val="Telecom Adjustment"/>
      <sheetName val="UT COMP DEC 2013 AVG VS YE"/>
      <sheetName val="UT COMP AVG DE 2012 VS DEC 2014"/>
      <sheetName val="UT COMP DEC 2012 VS DEC 2013"/>
      <sheetName val="Taxes"/>
      <sheetName val="Und Stor"/>
      <sheetName val="Wexpro"/>
      <sheetName val="RESERVE ACCRUAL"/>
      <sheetName val="Donations"/>
      <sheetName val="Advertising"/>
      <sheetName val="Incentive"/>
      <sheetName val="Stock Incentives"/>
      <sheetName val="Sporting Events"/>
      <sheetName val="State Tax"/>
      <sheetName val="Revenue"/>
      <sheetName val="REVENUE-RECONCILIATION"/>
      <sheetName val="Booked DEC 2012 Rev"/>
      <sheetName val="YE Projected Rev DEC 2013"/>
      <sheetName val="YE Proj Rev DEC 2013 with CET "/>
      <sheetName val="YE Proj Rev DEC 2013 FT1 SHIFT"/>
      <sheetName val="YE Rev 2013 FT1 SHIFT WITH CET"/>
      <sheetName val="AVG Projected Rev DEC 2013"/>
      <sheetName val="AVG Rev 2013 FT1 SHIFT WITH CET"/>
      <sheetName val="AVG Rev 2014 FT1 SHIFT WITH CET"/>
      <sheetName val="AVG Proj Rev DEC 2013 FT1 SHIFT"/>
      <sheetName val="AVG Proj Rev DEC 2013 with CET"/>
      <sheetName val="AVG Projected Rev DEC 2014"/>
      <sheetName val="AVG Proj Rev DEC 2014 FT1 SHIFT"/>
      <sheetName val="YE 2014 Allocation Factors"/>
      <sheetName val="YE Proj Rev DEC 2014 FT1 Shift"/>
      <sheetName val="AVG Proj Rev DEC 2014 with CET"/>
      <sheetName val="OLD Projected Rev DEC 2013"/>
      <sheetName val="Other Rev"/>
      <sheetName val="OakCity"/>
      <sheetName val="Lab Adj"/>
      <sheetName val="Utah Bad Debt"/>
      <sheetName val="Capital Str"/>
      <sheetName val="Utah Allocation"/>
      <sheetName val="ALLOCATIONS&amp;PRETAX"/>
      <sheetName val="WYO DEPR EXP"/>
      <sheetName val="2nd Quarter Inflation Factors"/>
      <sheetName val="Optional Adjustment 1"/>
      <sheetName val="Optional Adjustment 2"/>
      <sheetName val="Optional Adjustment 3"/>
      <sheetName val="Optional Adjustment 4"/>
      <sheetName val="Optional Adjustment 5"/>
      <sheetName val="Optional Adjustment 6"/>
      <sheetName val="Optional Adjustment 7"/>
      <sheetName val="Optional Adjustment 8"/>
      <sheetName val="Optional Adjustment 9"/>
      <sheetName val="Optional Adjustment 10"/>
      <sheetName val="Optional Adjustment 11"/>
      <sheetName val="Optional Adjustment 12"/>
      <sheetName val="Optional Adjustment 13"/>
      <sheetName val="Optional Adjustment 14"/>
      <sheetName val="Optional Adjustment 15"/>
      <sheetName val="Optional Adjustment 16"/>
      <sheetName val="Optional Adjustment 17"/>
      <sheetName val="Optional Adjustment 18"/>
      <sheetName val="Optional Adjustment 19"/>
      <sheetName val="Optional Adjustment 20"/>
      <sheetName val="Optional Adjustment 21"/>
      <sheetName val="Optional Adjustment 22"/>
      <sheetName val="Optional Adjustment 23"/>
      <sheetName val="Optional Adjustment 24"/>
      <sheetName val="Optional Adjustment 25"/>
      <sheetName val="Optional Adjustment 26"/>
      <sheetName val="Optional Adjustment 27"/>
      <sheetName val="Optional Adjustment 28"/>
      <sheetName val="Optional Adjustment 30"/>
      <sheetName val="print macro"/>
      <sheetName val="COS Input"/>
      <sheetName val="Dist Plant"/>
      <sheetName val="COS REVRUN"/>
      <sheetName val="COS Alloc Factors"/>
      <sheetName val="COS Detail"/>
      <sheetName val="Taxes by Class"/>
      <sheetName val="COS Sum"/>
      <sheetName val="COS Sum 60%"/>
      <sheetName val="COS Sum 72%"/>
      <sheetName val="Settlement"/>
      <sheetName val="Page 2"/>
      <sheetName val="Rate Design"/>
      <sheetName val="Rate Design 60%"/>
      <sheetName val="Rate Design 72%"/>
      <sheetName val="BlockScenario"/>
      <sheetName val="Rates"/>
      <sheetName val="Blocks"/>
      <sheetName val="Functionalization"/>
      <sheetName val="Cost Curves"/>
      <sheetName val="Graph Data"/>
      <sheetName val="Graph"/>
      <sheetName val="Sum-Wint"/>
      <sheetName val="Rules"/>
      <sheetName val="Full GS, Existing FT-1"/>
      <sheetName val="Full GS, New FT-1"/>
      <sheetName val="Criteria"/>
      <sheetName val="2014 RB FORECAST"/>
      <sheetName val="Typical GS Customer"/>
      <sheetName val="CET 60%"/>
      <sheetName val="CET 72%"/>
      <sheetName val="13-057-19 Depreciation Settle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Report"/>
      <sheetName val="COS Detail"/>
      <sheetName val="COS Sum"/>
      <sheetName val="Alloc"/>
      <sheetName val="Model"/>
      <sheetName val="Summaries-Wyoming"/>
      <sheetName val="Summaries-Utah"/>
      <sheetName val="Taxes"/>
      <sheetName val="Expenses"/>
      <sheetName val="Adjustments"/>
      <sheetName val="1-Rate Base"/>
      <sheetName val="2-Und Stor"/>
      <sheetName val="3-Wexpro"/>
      <sheetName val="4-Sale of Prop"/>
      <sheetName val="5-OakCity"/>
      <sheetName val="6-Bad Debt"/>
      <sheetName val="7-Other Rev"/>
      <sheetName val="8-Revenue"/>
      <sheetName val="REV_SUMMARY"/>
      <sheetName val="TA Rev Avg OR"/>
      <sheetName val="TA Rev YE"/>
      <sheetName val="Hist Rev"/>
      <sheetName val="2003 REV RUN"/>
      <sheetName val="2004 REV RUN"/>
      <sheetName val="9-Min Bills"/>
      <sheetName val="10-Bank Vac"/>
      <sheetName val="11-Labor Ann"/>
      <sheetName val="12-Incentive"/>
      <sheetName val="13-Phantom"/>
      <sheetName val="14-Tickets"/>
      <sheetName val="15-Affiliate ROR"/>
      <sheetName val="16-QES"/>
      <sheetName val="17-ST TAX"/>
      <sheetName val="18-CO2"/>
      <sheetName val="19-Advertising"/>
      <sheetName val="20-Donations"/>
      <sheetName val="21-GTI"/>
      <sheetName val="22-Reserve Acc"/>
      <sheetName val="23-Postage"/>
      <sheetName val="24-Depreciation"/>
      <sheetName val="25-QPEC Labor"/>
      <sheetName val="27-WYO 282"/>
      <sheetName val="28-Capital Str"/>
      <sheetName val="Utah Allocation"/>
      <sheetName val="Cost of Service"/>
      <sheetName val="ALLOCATIONS&amp;PRETAX"/>
      <sheetName val="TABLE"/>
      <sheetName val="PRINT MACRO"/>
      <sheetName val="Model Chec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372">
          <cell r="G372">
            <v>1785903.15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</row>
        <row r="38">
          <cell r="A38" t="str">
            <v>Mo</v>
          </cell>
          <cell r="B38" t="str">
            <v>St</v>
          </cell>
          <cell r="C38" t="str">
            <v>Rate</v>
          </cell>
          <cell r="E38" t="str">
            <v>Mo</v>
          </cell>
          <cell r="F38" t="str">
            <v>St</v>
          </cell>
          <cell r="G38" t="str">
            <v>Rate</v>
          </cell>
        </row>
        <row r="39">
          <cell r="A39">
            <v>1</v>
          </cell>
          <cell r="B39" t="str">
            <v>UT</v>
          </cell>
          <cell r="C39" t="str">
            <v xml:space="preserve">GSC </v>
          </cell>
          <cell r="E39">
            <v>4</v>
          </cell>
          <cell r="F39" t="str">
            <v>UT</v>
          </cell>
          <cell r="G39" t="str">
            <v xml:space="preserve">GSC </v>
          </cell>
        </row>
        <row r="40">
          <cell r="A40">
            <v>2</v>
          </cell>
          <cell r="B40" t="str">
            <v>UT</v>
          </cell>
          <cell r="C40" t="str">
            <v xml:space="preserve">GSC </v>
          </cell>
          <cell r="E40">
            <v>5</v>
          </cell>
          <cell r="F40" t="str">
            <v>UT</v>
          </cell>
          <cell r="G40" t="str">
            <v xml:space="preserve">GSC </v>
          </cell>
        </row>
        <row r="41">
          <cell r="A41">
            <v>3</v>
          </cell>
          <cell r="B41" t="str">
            <v>UT</v>
          </cell>
          <cell r="C41" t="str">
            <v xml:space="preserve">GSC </v>
          </cell>
          <cell r="E41">
            <v>6</v>
          </cell>
          <cell r="F41" t="str">
            <v>UT</v>
          </cell>
          <cell r="G41" t="str">
            <v xml:space="preserve">GSC </v>
          </cell>
        </row>
        <row r="42">
          <cell r="A42">
            <v>11</v>
          </cell>
          <cell r="B42" t="str">
            <v>UT</v>
          </cell>
          <cell r="C42" t="str">
            <v xml:space="preserve">GSC </v>
          </cell>
          <cell r="E42">
            <v>7</v>
          </cell>
          <cell r="F42" t="str">
            <v>UT</v>
          </cell>
          <cell r="G42" t="str">
            <v xml:space="preserve">GSC </v>
          </cell>
        </row>
        <row r="43">
          <cell r="A43">
            <v>12</v>
          </cell>
          <cell r="B43" t="str">
            <v>UT</v>
          </cell>
          <cell r="C43" t="str">
            <v xml:space="preserve">GSC </v>
          </cell>
          <cell r="E43">
            <v>8</v>
          </cell>
          <cell r="F43" t="str">
            <v>UT</v>
          </cell>
          <cell r="G43" t="str">
            <v xml:space="preserve">GSC </v>
          </cell>
        </row>
        <row r="44">
          <cell r="E44">
            <v>9</v>
          </cell>
          <cell r="F44" t="str">
            <v>UT</v>
          </cell>
          <cell r="G44" t="str">
            <v xml:space="preserve">GSC </v>
          </cell>
        </row>
        <row r="45">
          <cell r="E45">
            <v>10</v>
          </cell>
          <cell r="F45" t="str">
            <v>UT</v>
          </cell>
          <cell r="G45" t="str">
            <v xml:space="preserve">GSC 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CET"/>
      <sheetName val="RATE CLASS"/>
      <sheetName val="Sheet1"/>
      <sheetName val="QUERY_FOR PIVOT"/>
      <sheetName val="NGV REVENUES"/>
      <sheetName val="BOOKED REV"/>
      <sheetName val="Sheet3"/>
      <sheetName val="PIVOT"/>
      <sheetName val="NGV RATES"/>
      <sheetName val="NGV Query"/>
      <sheetName val="CRITERIA"/>
      <sheetName val="DNG REVISED LAYOUT"/>
      <sheetName val="#OF CUSTOMERS"/>
      <sheetName val="Sheet5"/>
    </sheetNames>
    <sheetDataSet>
      <sheetData sheetId="0"/>
      <sheetData sheetId="1" refreshError="1">
        <row r="1">
          <cell r="A1">
            <v>38717</v>
          </cell>
          <cell r="B1">
            <v>0</v>
          </cell>
        </row>
        <row r="2">
          <cell r="A2">
            <v>38748</v>
          </cell>
          <cell r="B2">
            <v>0</v>
          </cell>
        </row>
        <row r="3">
          <cell r="A3">
            <v>38776</v>
          </cell>
          <cell r="B3">
            <v>0</v>
          </cell>
        </row>
        <row r="4">
          <cell r="A4">
            <v>38807</v>
          </cell>
          <cell r="B4">
            <v>0</v>
          </cell>
        </row>
        <row r="5">
          <cell r="A5">
            <v>38837</v>
          </cell>
          <cell r="B5">
            <v>0</v>
          </cell>
        </row>
        <row r="6">
          <cell r="A6">
            <v>38868</v>
          </cell>
          <cell r="B6">
            <v>0</v>
          </cell>
        </row>
        <row r="7">
          <cell r="A7">
            <v>38898</v>
          </cell>
          <cell r="B7">
            <v>0</v>
          </cell>
        </row>
        <row r="8">
          <cell r="A8">
            <v>38929</v>
          </cell>
          <cell r="B8">
            <v>0</v>
          </cell>
        </row>
        <row r="9">
          <cell r="A9">
            <v>38960</v>
          </cell>
          <cell r="B9">
            <v>0</v>
          </cell>
        </row>
        <row r="10">
          <cell r="A10">
            <v>38990</v>
          </cell>
          <cell r="B10">
            <v>-640012.46</v>
          </cell>
        </row>
        <row r="11">
          <cell r="A11">
            <v>39021</v>
          </cell>
          <cell r="B11">
            <v>97509.84</v>
          </cell>
        </row>
        <row r="12">
          <cell r="A12">
            <v>39051</v>
          </cell>
          <cell r="B12">
            <v>-278087.37</v>
          </cell>
        </row>
        <row r="13">
          <cell r="A13">
            <v>39082</v>
          </cell>
          <cell r="B13">
            <v>-928332.14</v>
          </cell>
        </row>
        <row r="14">
          <cell r="A14">
            <v>39113</v>
          </cell>
          <cell r="B14">
            <v>1578025.4</v>
          </cell>
        </row>
        <row r="15">
          <cell r="A15">
            <v>39141</v>
          </cell>
        </row>
        <row r="16">
          <cell r="A16">
            <v>39172</v>
          </cell>
        </row>
        <row r="17">
          <cell r="A17">
            <v>39202</v>
          </cell>
        </row>
        <row r="18">
          <cell r="A18">
            <v>39233</v>
          </cell>
        </row>
        <row r="19">
          <cell r="A19">
            <v>39263</v>
          </cell>
        </row>
        <row r="20">
          <cell r="A20">
            <v>39294</v>
          </cell>
        </row>
        <row r="21">
          <cell r="A21">
            <v>39325</v>
          </cell>
        </row>
        <row r="22">
          <cell r="A22">
            <v>39355</v>
          </cell>
        </row>
        <row r="23">
          <cell r="A23">
            <v>39386</v>
          </cell>
        </row>
        <row r="24">
          <cell r="A24">
            <v>39416</v>
          </cell>
        </row>
        <row r="25">
          <cell r="A25">
            <v>39447</v>
          </cell>
        </row>
        <row r="26">
          <cell r="A26">
            <v>39478</v>
          </cell>
        </row>
        <row r="27">
          <cell r="A27">
            <v>39507</v>
          </cell>
        </row>
        <row r="28">
          <cell r="A28">
            <v>39538</v>
          </cell>
        </row>
        <row r="29">
          <cell r="A29">
            <v>39568</v>
          </cell>
        </row>
        <row r="30">
          <cell r="A30">
            <v>39599</v>
          </cell>
        </row>
        <row r="31">
          <cell r="A31">
            <v>39629</v>
          </cell>
        </row>
        <row r="32">
          <cell r="A32">
            <v>39660</v>
          </cell>
        </row>
        <row r="33">
          <cell r="A33">
            <v>39691</v>
          </cell>
        </row>
        <row r="34">
          <cell r="A34">
            <v>39721</v>
          </cell>
        </row>
        <row r="35">
          <cell r="A35">
            <v>39752</v>
          </cell>
        </row>
        <row r="36">
          <cell r="A36">
            <v>39782</v>
          </cell>
        </row>
        <row r="37">
          <cell r="A37">
            <v>39813</v>
          </cell>
        </row>
        <row r="38">
          <cell r="A38">
            <v>39844</v>
          </cell>
        </row>
        <row r="39">
          <cell r="A39">
            <v>39872</v>
          </cell>
        </row>
        <row r="40">
          <cell r="A40">
            <v>39903</v>
          </cell>
        </row>
        <row r="41">
          <cell r="A41">
            <v>39933</v>
          </cell>
        </row>
        <row r="42">
          <cell r="A42">
            <v>39964</v>
          </cell>
        </row>
        <row r="43">
          <cell r="A43">
            <v>39994</v>
          </cell>
        </row>
        <row r="44">
          <cell r="A44">
            <v>40025</v>
          </cell>
        </row>
        <row r="45">
          <cell r="A45">
            <v>40056</v>
          </cell>
        </row>
        <row r="46">
          <cell r="A46">
            <v>40086</v>
          </cell>
        </row>
        <row r="47">
          <cell r="A47">
            <v>40117</v>
          </cell>
        </row>
        <row r="48">
          <cell r="A48">
            <v>40147</v>
          </cell>
        </row>
        <row r="49">
          <cell r="A49">
            <v>40178</v>
          </cell>
        </row>
        <row r="50">
          <cell r="A50">
            <v>40209</v>
          </cell>
        </row>
        <row r="51">
          <cell r="A51">
            <v>40237</v>
          </cell>
        </row>
        <row r="52">
          <cell r="A52">
            <v>40268</v>
          </cell>
        </row>
        <row r="53">
          <cell r="A53">
            <v>40298</v>
          </cell>
        </row>
        <row r="54">
          <cell r="A54">
            <v>40329</v>
          </cell>
        </row>
        <row r="55">
          <cell r="A55">
            <v>40359</v>
          </cell>
        </row>
        <row r="56">
          <cell r="A56">
            <v>40390</v>
          </cell>
        </row>
        <row r="57">
          <cell r="A57">
            <v>40421</v>
          </cell>
        </row>
        <row r="58">
          <cell r="A58">
            <v>40451</v>
          </cell>
        </row>
        <row r="59">
          <cell r="A59">
            <v>40482</v>
          </cell>
        </row>
        <row r="60">
          <cell r="A60">
            <v>40512</v>
          </cell>
        </row>
        <row r="61">
          <cell r="A61">
            <v>40543</v>
          </cell>
        </row>
        <row r="62">
          <cell r="A62">
            <v>40574</v>
          </cell>
        </row>
        <row r="63">
          <cell r="A63">
            <v>40602</v>
          </cell>
        </row>
        <row r="64">
          <cell r="A64">
            <v>40633</v>
          </cell>
        </row>
        <row r="65">
          <cell r="A65">
            <v>40663</v>
          </cell>
        </row>
        <row r="66">
          <cell r="A66">
            <v>40694</v>
          </cell>
        </row>
        <row r="67">
          <cell r="A67">
            <v>40724</v>
          </cell>
        </row>
        <row r="68">
          <cell r="A68">
            <v>40755</v>
          </cell>
        </row>
        <row r="69">
          <cell r="A69">
            <v>40786</v>
          </cell>
        </row>
        <row r="70">
          <cell r="A70">
            <v>40816</v>
          </cell>
        </row>
        <row r="71">
          <cell r="A71">
            <v>40847</v>
          </cell>
        </row>
        <row r="72">
          <cell r="A72">
            <v>40877</v>
          </cell>
        </row>
        <row r="73">
          <cell r="A73">
            <v>40908</v>
          </cell>
        </row>
        <row r="74">
          <cell r="A74">
            <v>40939</v>
          </cell>
        </row>
        <row r="75">
          <cell r="A75">
            <v>40968</v>
          </cell>
        </row>
        <row r="76">
          <cell r="A76">
            <v>40999</v>
          </cell>
        </row>
        <row r="77">
          <cell r="A77">
            <v>41029</v>
          </cell>
        </row>
        <row r="78">
          <cell r="A78">
            <v>41060</v>
          </cell>
        </row>
        <row r="79">
          <cell r="A79">
            <v>41090</v>
          </cell>
        </row>
        <row r="80">
          <cell r="A80">
            <v>41121</v>
          </cell>
        </row>
        <row r="81">
          <cell r="A81">
            <v>41152</v>
          </cell>
        </row>
        <row r="82">
          <cell r="A82">
            <v>41182</v>
          </cell>
        </row>
        <row r="83">
          <cell r="A83">
            <v>41213</v>
          </cell>
        </row>
        <row r="84">
          <cell r="A84">
            <v>41243</v>
          </cell>
        </row>
        <row r="85">
          <cell r="A85">
            <v>41274</v>
          </cell>
        </row>
        <row r="86">
          <cell r="A86">
            <v>41305</v>
          </cell>
        </row>
        <row r="87">
          <cell r="A87">
            <v>41333</v>
          </cell>
        </row>
        <row r="88">
          <cell r="A88">
            <v>41364</v>
          </cell>
        </row>
        <row r="89">
          <cell r="A89">
            <v>41394</v>
          </cell>
        </row>
        <row r="90">
          <cell r="A90">
            <v>41425</v>
          </cell>
        </row>
        <row r="91">
          <cell r="A91">
            <v>41455</v>
          </cell>
        </row>
        <row r="92">
          <cell r="A92">
            <v>41486</v>
          </cell>
        </row>
        <row r="93">
          <cell r="A93">
            <v>41517</v>
          </cell>
        </row>
        <row r="94">
          <cell r="A94">
            <v>41547</v>
          </cell>
        </row>
        <row r="95">
          <cell r="A95">
            <v>41578</v>
          </cell>
        </row>
        <row r="96">
          <cell r="A96">
            <v>41608</v>
          </cell>
        </row>
        <row r="97">
          <cell r="A97">
            <v>41639</v>
          </cell>
        </row>
        <row r="98">
          <cell r="A98">
            <v>41670</v>
          </cell>
        </row>
        <row r="99">
          <cell r="A99">
            <v>41698</v>
          </cell>
        </row>
        <row r="100">
          <cell r="A100">
            <v>41729</v>
          </cell>
        </row>
        <row r="101">
          <cell r="A101">
            <v>41759</v>
          </cell>
        </row>
        <row r="102">
          <cell r="A102">
            <v>41790</v>
          </cell>
        </row>
        <row r="103">
          <cell r="A103">
            <v>41820</v>
          </cell>
        </row>
        <row r="104">
          <cell r="A104">
            <v>41851</v>
          </cell>
        </row>
        <row r="105">
          <cell r="A105">
            <v>41882</v>
          </cell>
        </row>
        <row r="106">
          <cell r="A106">
            <v>41912</v>
          </cell>
        </row>
        <row r="107">
          <cell r="A107">
            <v>41943</v>
          </cell>
        </row>
        <row r="108">
          <cell r="A108">
            <v>41973</v>
          </cell>
        </row>
        <row r="109">
          <cell r="A109">
            <v>42004</v>
          </cell>
        </row>
        <row r="110">
          <cell r="A110">
            <v>42035</v>
          </cell>
        </row>
        <row r="111">
          <cell r="A111">
            <v>42063</v>
          </cell>
        </row>
        <row r="112">
          <cell r="A112">
            <v>42094</v>
          </cell>
        </row>
        <row r="113">
          <cell r="A113">
            <v>42124</v>
          </cell>
        </row>
        <row r="114">
          <cell r="A114">
            <v>42155</v>
          </cell>
        </row>
        <row r="115">
          <cell r="A115">
            <v>42185</v>
          </cell>
        </row>
        <row r="116">
          <cell r="A116">
            <v>42216</v>
          </cell>
        </row>
        <row r="117">
          <cell r="A117">
            <v>42247</v>
          </cell>
        </row>
        <row r="118">
          <cell r="A118">
            <v>42277</v>
          </cell>
        </row>
        <row r="119">
          <cell r="A119">
            <v>42308</v>
          </cell>
        </row>
        <row r="120">
          <cell r="A120">
            <v>42338</v>
          </cell>
        </row>
        <row r="121">
          <cell r="A121">
            <v>42369</v>
          </cell>
        </row>
        <row r="122">
          <cell r="A122">
            <v>42400</v>
          </cell>
        </row>
        <row r="123">
          <cell r="A123">
            <v>42429</v>
          </cell>
        </row>
        <row r="124">
          <cell r="A124">
            <v>42460</v>
          </cell>
        </row>
        <row r="125">
          <cell r="A125">
            <v>42490</v>
          </cell>
        </row>
        <row r="126">
          <cell r="A126">
            <v>42521</v>
          </cell>
        </row>
        <row r="127">
          <cell r="A127">
            <v>42551</v>
          </cell>
        </row>
        <row r="128">
          <cell r="A128">
            <v>42582</v>
          </cell>
        </row>
        <row r="129">
          <cell r="A129">
            <v>42613</v>
          </cell>
        </row>
        <row r="130">
          <cell r="A130">
            <v>42643</v>
          </cell>
        </row>
        <row r="131">
          <cell r="A131">
            <v>42674</v>
          </cell>
        </row>
        <row r="132">
          <cell r="A132">
            <v>42704</v>
          </cell>
        </row>
        <row r="133">
          <cell r="A133">
            <v>42735</v>
          </cell>
        </row>
        <row r="134">
          <cell r="A134">
            <v>42766</v>
          </cell>
        </row>
        <row r="135">
          <cell r="A135">
            <v>42794</v>
          </cell>
        </row>
        <row r="136">
          <cell r="A136">
            <v>42825</v>
          </cell>
        </row>
        <row r="137">
          <cell r="A137">
            <v>42855</v>
          </cell>
        </row>
        <row r="138">
          <cell r="A138">
            <v>42886</v>
          </cell>
        </row>
        <row r="139">
          <cell r="A139">
            <v>42916</v>
          </cell>
        </row>
        <row r="140">
          <cell r="A140">
            <v>42947</v>
          </cell>
        </row>
        <row r="141">
          <cell r="A141">
            <v>42978</v>
          </cell>
        </row>
        <row r="142">
          <cell r="A142">
            <v>43008</v>
          </cell>
        </row>
        <row r="143">
          <cell r="A143">
            <v>43039</v>
          </cell>
        </row>
        <row r="144">
          <cell r="A144">
            <v>43069</v>
          </cell>
        </row>
        <row r="145">
          <cell r="A145">
            <v>43100</v>
          </cell>
        </row>
        <row r="146">
          <cell r="A146">
            <v>43131</v>
          </cell>
        </row>
        <row r="147">
          <cell r="A147">
            <v>43159</v>
          </cell>
        </row>
        <row r="148">
          <cell r="A148">
            <v>43190</v>
          </cell>
        </row>
        <row r="149">
          <cell r="A149">
            <v>43220</v>
          </cell>
        </row>
        <row r="150">
          <cell r="A150">
            <v>43251</v>
          </cell>
        </row>
        <row r="151">
          <cell r="A151">
            <v>43281</v>
          </cell>
        </row>
        <row r="152">
          <cell r="A152">
            <v>43312</v>
          </cell>
        </row>
        <row r="153">
          <cell r="A153">
            <v>43343</v>
          </cell>
        </row>
        <row r="154">
          <cell r="A154">
            <v>43373</v>
          </cell>
        </row>
        <row r="155">
          <cell r="A155">
            <v>43404</v>
          </cell>
        </row>
        <row r="156">
          <cell r="A156">
            <v>43434</v>
          </cell>
        </row>
        <row r="157">
          <cell r="A157">
            <v>43465</v>
          </cell>
        </row>
        <row r="158">
          <cell r="A158">
            <v>43496</v>
          </cell>
        </row>
        <row r="159">
          <cell r="A159">
            <v>43524</v>
          </cell>
        </row>
        <row r="160">
          <cell r="A160">
            <v>43555</v>
          </cell>
        </row>
        <row r="161">
          <cell r="A161">
            <v>43585</v>
          </cell>
        </row>
        <row r="162">
          <cell r="A162">
            <v>43616</v>
          </cell>
        </row>
        <row r="163">
          <cell r="A163">
            <v>43646</v>
          </cell>
        </row>
        <row r="164">
          <cell r="A164">
            <v>43677</v>
          </cell>
        </row>
        <row r="165">
          <cell r="A165">
            <v>43708</v>
          </cell>
        </row>
        <row r="166">
          <cell r="A166">
            <v>43738</v>
          </cell>
        </row>
        <row r="167">
          <cell r="A167">
            <v>43769</v>
          </cell>
        </row>
        <row r="168">
          <cell r="A168">
            <v>43799</v>
          </cell>
        </row>
        <row r="169">
          <cell r="A169">
            <v>43830</v>
          </cell>
        </row>
        <row r="170">
          <cell r="A170">
            <v>43861</v>
          </cell>
        </row>
        <row r="171">
          <cell r="A171">
            <v>43890</v>
          </cell>
        </row>
        <row r="172">
          <cell r="A172">
            <v>43921</v>
          </cell>
        </row>
        <row r="173">
          <cell r="A173">
            <v>43951</v>
          </cell>
        </row>
        <row r="174">
          <cell r="A174">
            <v>43982</v>
          </cell>
        </row>
        <row r="175">
          <cell r="A175">
            <v>44012</v>
          </cell>
        </row>
        <row r="176">
          <cell r="A176">
            <v>44043</v>
          </cell>
        </row>
        <row r="177">
          <cell r="A177">
            <v>44074</v>
          </cell>
        </row>
        <row r="178">
          <cell r="A178">
            <v>44104</v>
          </cell>
        </row>
        <row r="179">
          <cell r="A179">
            <v>44135</v>
          </cell>
        </row>
      </sheetData>
      <sheetData sheetId="2"/>
      <sheetData sheetId="3"/>
      <sheetData sheetId="4" refreshError="1">
        <row r="1">
          <cell r="A1" t="str">
            <v>Account</v>
          </cell>
          <cell r="B1" t="str">
            <v>Dept</v>
          </cell>
          <cell r="C1" t="str">
            <v>Sum Amount</v>
          </cell>
          <cell r="D1" t="str">
            <v>Trans</v>
          </cell>
          <cell r="E1" t="str">
            <v>Product</v>
          </cell>
          <cell r="F1" t="str">
            <v>Sum Stat Amt</v>
          </cell>
          <cell r="G1" t="str">
            <v>Period</v>
          </cell>
          <cell r="H1" t="str">
            <v>Date</v>
          </cell>
        </row>
        <row r="2">
          <cell r="A2">
            <v>481000</v>
          </cell>
          <cell r="B2">
            <v>1015</v>
          </cell>
          <cell r="C2">
            <v>-4980289.62</v>
          </cell>
          <cell r="D2" t="str">
            <v>210</v>
          </cell>
          <cell r="E2" t="str">
            <v>402</v>
          </cell>
          <cell r="F2">
            <v>-927877</v>
          </cell>
          <cell r="G2">
            <v>1</v>
          </cell>
          <cell r="H2" t="str">
            <v>2006-01-31</v>
          </cell>
        </row>
        <row r="3">
          <cell r="A3">
            <v>481000</v>
          </cell>
          <cell r="B3">
            <v>1015</v>
          </cell>
          <cell r="C3">
            <v>4980289.51</v>
          </cell>
          <cell r="D3" t="str">
            <v>210</v>
          </cell>
          <cell r="E3" t="str">
            <v>402</v>
          </cell>
          <cell r="F3">
            <v>927877</v>
          </cell>
          <cell r="G3">
            <v>1</v>
          </cell>
          <cell r="H3" t="str">
            <v>2006-01-31</v>
          </cell>
        </row>
        <row r="4">
          <cell r="A4">
            <v>481000</v>
          </cell>
          <cell r="B4">
            <v>1015</v>
          </cell>
          <cell r="C4">
            <v>0.11</v>
          </cell>
          <cell r="D4" t="str">
            <v>210</v>
          </cell>
          <cell r="E4" t="str">
            <v>402</v>
          </cell>
          <cell r="F4">
            <v>0</v>
          </cell>
          <cell r="G4">
            <v>1</v>
          </cell>
          <cell r="H4" t="str">
            <v>2006-01-31</v>
          </cell>
        </row>
        <row r="5">
          <cell r="A5">
            <v>481004</v>
          </cell>
          <cell r="B5">
            <v>1015</v>
          </cell>
          <cell r="C5">
            <v>4327182.79</v>
          </cell>
          <cell r="D5" t="str">
            <v>210</v>
          </cell>
          <cell r="E5" t="str">
            <v>402</v>
          </cell>
          <cell r="F5">
            <v>842511</v>
          </cell>
          <cell r="G5">
            <v>1</v>
          </cell>
          <cell r="H5" t="str">
            <v>2006-01-31</v>
          </cell>
        </row>
        <row r="6">
          <cell r="A6">
            <v>481004</v>
          </cell>
          <cell r="B6">
            <v>1015</v>
          </cell>
          <cell r="C6">
            <v>-4327182.79</v>
          </cell>
          <cell r="D6" t="str">
            <v>210</v>
          </cell>
          <cell r="E6" t="str">
            <v>402</v>
          </cell>
          <cell r="F6">
            <v>-842511</v>
          </cell>
          <cell r="G6">
            <v>1</v>
          </cell>
          <cell r="H6" t="str">
            <v>2006-01-31</v>
          </cell>
        </row>
        <row r="7">
          <cell r="A7">
            <v>481000</v>
          </cell>
          <cell r="B7">
            <v>1015</v>
          </cell>
          <cell r="C7">
            <v>0</v>
          </cell>
          <cell r="D7" t="str">
            <v>210</v>
          </cell>
          <cell r="E7" t="str">
            <v>403</v>
          </cell>
          <cell r="F7">
            <v>0</v>
          </cell>
          <cell r="G7">
            <v>1</v>
          </cell>
          <cell r="H7" t="str">
            <v>2006-01-31</v>
          </cell>
        </row>
        <row r="8">
          <cell r="A8">
            <v>481000</v>
          </cell>
          <cell r="B8">
            <v>1015</v>
          </cell>
          <cell r="C8">
            <v>0</v>
          </cell>
          <cell r="D8" t="str">
            <v>210</v>
          </cell>
          <cell r="E8" t="str">
            <v>403</v>
          </cell>
          <cell r="F8">
            <v>0</v>
          </cell>
          <cell r="G8">
            <v>1</v>
          </cell>
          <cell r="H8" t="str">
            <v>2006-01-31</v>
          </cell>
        </row>
        <row r="9">
          <cell r="A9">
            <v>481004</v>
          </cell>
          <cell r="B9">
            <v>1015</v>
          </cell>
          <cell r="C9">
            <v>0</v>
          </cell>
          <cell r="D9" t="str">
            <v>210</v>
          </cell>
          <cell r="E9" t="str">
            <v>403</v>
          </cell>
          <cell r="F9">
            <v>0</v>
          </cell>
          <cell r="G9">
            <v>1</v>
          </cell>
          <cell r="H9" t="str">
            <v>2006-01-31</v>
          </cell>
        </row>
        <row r="10">
          <cell r="A10">
            <v>481004</v>
          </cell>
          <cell r="B10">
            <v>1015</v>
          </cell>
          <cell r="C10">
            <v>0</v>
          </cell>
          <cell r="D10" t="str">
            <v>210</v>
          </cell>
          <cell r="E10" t="str">
            <v>403</v>
          </cell>
          <cell r="F10">
            <v>0</v>
          </cell>
          <cell r="G10">
            <v>1</v>
          </cell>
          <cell r="H10" t="str">
            <v>2006-01-31</v>
          </cell>
        </row>
        <row r="11">
          <cell r="A11">
            <v>481000</v>
          </cell>
          <cell r="B11">
            <v>1015</v>
          </cell>
          <cell r="C11">
            <v>0</v>
          </cell>
          <cell r="D11" t="str">
            <v>210</v>
          </cell>
          <cell r="E11" t="str">
            <v>404</v>
          </cell>
          <cell r="F11">
            <v>0</v>
          </cell>
          <cell r="G11">
            <v>1</v>
          </cell>
          <cell r="H11" t="str">
            <v>2006-01-31</v>
          </cell>
        </row>
        <row r="12">
          <cell r="A12">
            <v>481000</v>
          </cell>
          <cell r="B12">
            <v>1015</v>
          </cell>
          <cell r="C12">
            <v>0</v>
          </cell>
          <cell r="D12" t="str">
            <v>210</v>
          </cell>
          <cell r="E12" t="str">
            <v>404</v>
          </cell>
          <cell r="F12">
            <v>0</v>
          </cell>
          <cell r="G12">
            <v>1</v>
          </cell>
          <cell r="H12" t="str">
            <v>2006-01-31</v>
          </cell>
        </row>
        <row r="13">
          <cell r="A13">
            <v>481004</v>
          </cell>
          <cell r="B13">
            <v>1015</v>
          </cell>
          <cell r="C13">
            <v>0</v>
          </cell>
          <cell r="D13" t="str">
            <v>210</v>
          </cell>
          <cell r="E13" t="str">
            <v>404</v>
          </cell>
          <cell r="F13">
            <v>0</v>
          </cell>
          <cell r="G13">
            <v>1</v>
          </cell>
          <cell r="H13" t="str">
            <v>2006-01-31</v>
          </cell>
        </row>
        <row r="14">
          <cell r="A14">
            <v>481004</v>
          </cell>
          <cell r="B14">
            <v>1015</v>
          </cell>
          <cell r="C14">
            <v>0</v>
          </cell>
          <cell r="D14" t="str">
            <v>210</v>
          </cell>
          <cell r="E14" t="str">
            <v>404</v>
          </cell>
          <cell r="F14">
            <v>0</v>
          </cell>
          <cell r="G14">
            <v>1</v>
          </cell>
          <cell r="H14" t="str">
            <v>2006-01-31</v>
          </cell>
        </row>
        <row r="15">
          <cell r="A15">
            <v>480000</v>
          </cell>
          <cell r="B15">
            <v>1015</v>
          </cell>
          <cell r="C15">
            <v>2.2999999999999998</v>
          </cell>
          <cell r="D15" t="str">
            <v>210</v>
          </cell>
          <cell r="E15" t="str">
            <v>407</v>
          </cell>
          <cell r="F15">
            <v>0</v>
          </cell>
          <cell r="G15">
            <v>1</v>
          </cell>
          <cell r="H15" t="str">
            <v>2006-01-31</v>
          </cell>
        </row>
        <row r="16">
          <cell r="A16">
            <v>480000</v>
          </cell>
          <cell r="B16">
            <v>1015</v>
          </cell>
          <cell r="C16">
            <v>463.04</v>
          </cell>
          <cell r="D16" t="str">
            <v>210</v>
          </cell>
          <cell r="E16" t="str">
            <v>407</v>
          </cell>
          <cell r="F16">
            <v>59.6</v>
          </cell>
          <cell r="G16">
            <v>1</v>
          </cell>
          <cell r="H16" t="str">
            <v>2006-01-31</v>
          </cell>
        </row>
        <row r="17">
          <cell r="A17">
            <v>480000</v>
          </cell>
          <cell r="B17">
            <v>1015</v>
          </cell>
          <cell r="C17">
            <v>4296.3</v>
          </cell>
          <cell r="D17" t="str">
            <v>210</v>
          </cell>
          <cell r="E17" t="str">
            <v>407</v>
          </cell>
          <cell r="F17">
            <v>645.20000000000005</v>
          </cell>
          <cell r="G17">
            <v>1</v>
          </cell>
          <cell r="H17" t="str">
            <v>2006-01-31</v>
          </cell>
        </row>
        <row r="18">
          <cell r="A18">
            <v>480000</v>
          </cell>
          <cell r="B18">
            <v>1015</v>
          </cell>
          <cell r="C18">
            <v>1371.32</v>
          </cell>
          <cell r="D18" t="str">
            <v>210</v>
          </cell>
          <cell r="E18" t="str">
            <v>407</v>
          </cell>
          <cell r="F18">
            <v>190.3</v>
          </cell>
          <cell r="G18">
            <v>1</v>
          </cell>
          <cell r="H18" t="str">
            <v>2006-01-31</v>
          </cell>
        </row>
        <row r="19">
          <cell r="A19">
            <v>480001</v>
          </cell>
          <cell r="B19">
            <v>1015</v>
          </cell>
          <cell r="C19">
            <v>-6959.2</v>
          </cell>
          <cell r="D19" t="str">
            <v>210</v>
          </cell>
          <cell r="E19" t="str">
            <v>407</v>
          </cell>
          <cell r="F19">
            <v>-1007</v>
          </cell>
          <cell r="G19">
            <v>1</v>
          </cell>
          <cell r="H19" t="str">
            <v>2006-01-31</v>
          </cell>
        </row>
        <row r="20">
          <cell r="A20">
            <v>481004</v>
          </cell>
          <cell r="B20">
            <v>1015</v>
          </cell>
          <cell r="C20">
            <v>20.28</v>
          </cell>
          <cell r="D20" t="str">
            <v>210</v>
          </cell>
          <cell r="E20" t="str">
            <v>407</v>
          </cell>
          <cell r="F20">
            <v>2.5</v>
          </cell>
          <cell r="G20">
            <v>1</v>
          </cell>
          <cell r="H20" t="str">
            <v>2006-01-31</v>
          </cell>
        </row>
        <row r="21">
          <cell r="A21">
            <v>481004</v>
          </cell>
          <cell r="B21">
            <v>1015</v>
          </cell>
          <cell r="C21">
            <v>57.14</v>
          </cell>
          <cell r="D21" t="str">
            <v>210</v>
          </cell>
          <cell r="E21" t="str">
            <v>407</v>
          </cell>
          <cell r="F21">
            <v>6.8</v>
          </cell>
          <cell r="G21">
            <v>1</v>
          </cell>
          <cell r="H21" t="str">
            <v>2006-01-31</v>
          </cell>
        </row>
        <row r="22">
          <cell r="A22">
            <v>481004</v>
          </cell>
          <cell r="B22">
            <v>1015</v>
          </cell>
          <cell r="C22">
            <v>748.82</v>
          </cell>
          <cell r="D22" t="str">
            <v>210</v>
          </cell>
          <cell r="E22" t="str">
            <v>407</v>
          </cell>
          <cell r="F22">
            <v>102.6</v>
          </cell>
          <cell r="G22">
            <v>1</v>
          </cell>
          <cell r="H22" t="str">
            <v>2006-01-31</v>
          </cell>
        </row>
        <row r="23">
          <cell r="A23">
            <v>480001</v>
          </cell>
          <cell r="B23">
            <v>1015</v>
          </cell>
          <cell r="C23">
            <v>0</v>
          </cell>
          <cell r="D23" t="str">
            <v>210</v>
          </cell>
          <cell r="E23" t="str">
            <v>408</v>
          </cell>
          <cell r="F23">
            <v>0</v>
          </cell>
          <cell r="G23">
            <v>1</v>
          </cell>
          <cell r="H23" t="str">
            <v>2006-01-31</v>
          </cell>
        </row>
        <row r="24">
          <cell r="A24">
            <v>481002</v>
          </cell>
          <cell r="B24">
            <v>1015</v>
          </cell>
          <cell r="C24">
            <v>0</v>
          </cell>
          <cell r="D24" t="str">
            <v>210</v>
          </cell>
          <cell r="E24" t="str">
            <v>409</v>
          </cell>
          <cell r="F24">
            <v>0</v>
          </cell>
          <cell r="G24">
            <v>1</v>
          </cell>
          <cell r="H24" t="str">
            <v>2006-01-31</v>
          </cell>
        </row>
        <row r="25">
          <cell r="A25">
            <v>481002</v>
          </cell>
          <cell r="B25">
            <v>1015</v>
          </cell>
          <cell r="C25">
            <v>0</v>
          </cell>
          <cell r="D25" t="str">
            <v>210</v>
          </cell>
          <cell r="E25" t="str">
            <v>409</v>
          </cell>
          <cell r="F25">
            <v>0</v>
          </cell>
          <cell r="G25">
            <v>1</v>
          </cell>
          <cell r="H25" t="str">
            <v>2006-01-31</v>
          </cell>
        </row>
        <row r="26">
          <cell r="A26">
            <v>481002</v>
          </cell>
          <cell r="B26">
            <v>1015</v>
          </cell>
          <cell r="C26">
            <v>0</v>
          </cell>
          <cell r="D26" t="str">
            <v>210</v>
          </cell>
          <cell r="E26" t="str">
            <v>411</v>
          </cell>
          <cell r="F26">
            <v>0</v>
          </cell>
          <cell r="G26">
            <v>1</v>
          </cell>
          <cell r="H26" t="str">
            <v>2006-01-31</v>
          </cell>
        </row>
        <row r="27">
          <cell r="A27">
            <v>481002</v>
          </cell>
          <cell r="B27">
            <v>1015</v>
          </cell>
          <cell r="C27">
            <v>0</v>
          </cell>
          <cell r="D27" t="str">
            <v>210</v>
          </cell>
          <cell r="E27" t="str">
            <v>411</v>
          </cell>
          <cell r="F27">
            <v>0</v>
          </cell>
          <cell r="G27">
            <v>1</v>
          </cell>
          <cell r="H27" t="str">
            <v>2006-01-31</v>
          </cell>
        </row>
        <row r="28">
          <cell r="A28">
            <v>481005</v>
          </cell>
          <cell r="B28">
            <v>1015</v>
          </cell>
          <cell r="C28">
            <v>0</v>
          </cell>
          <cell r="D28" t="str">
            <v>210</v>
          </cell>
          <cell r="E28" t="str">
            <v>411</v>
          </cell>
          <cell r="F28">
            <v>0</v>
          </cell>
          <cell r="G28">
            <v>1</v>
          </cell>
          <cell r="H28" t="str">
            <v>2006-01-31</v>
          </cell>
        </row>
        <row r="29">
          <cell r="A29">
            <v>481005</v>
          </cell>
          <cell r="B29">
            <v>1015</v>
          </cell>
          <cell r="C29">
            <v>0</v>
          </cell>
          <cell r="D29" t="str">
            <v>210</v>
          </cell>
          <cell r="E29" t="str">
            <v>411</v>
          </cell>
          <cell r="F29">
            <v>0</v>
          </cell>
          <cell r="G29">
            <v>1</v>
          </cell>
          <cell r="H29" t="str">
            <v>2006-01-31</v>
          </cell>
        </row>
        <row r="30">
          <cell r="A30">
            <v>481005</v>
          </cell>
          <cell r="B30">
            <v>1015</v>
          </cell>
          <cell r="C30">
            <v>-0.97</v>
          </cell>
          <cell r="D30" t="str">
            <v>210</v>
          </cell>
          <cell r="E30" t="str">
            <v>411</v>
          </cell>
          <cell r="F30">
            <v>0</v>
          </cell>
          <cell r="G30">
            <v>1</v>
          </cell>
          <cell r="H30" t="str">
            <v>2006-01-31</v>
          </cell>
        </row>
        <row r="31">
          <cell r="A31">
            <v>481002</v>
          </cell>
          <cell r="B31">
            <v>1015</v>
          </cell>
          <cell r="C31">
            <v>0</v>
          </cell>
          <cell r="D31" t="str">
            <v>210</v>
          </cell>
          <cell r="E31" t="str">
            <v>412</v>
          </cell>
          <cell r="F31">
            <v>0</v>
          </cell>
          <cell r="G31">
            <v>1</v>
          </cell>
          <cell r="H31" t="str">
            <v>2006-01-31</v>
          </cell>
        </row>
        <row r="32">
          <cell r="A32">
            <v>481002</v>
          </cell>
          <cell r="B32">
            <v>1015</v>
          </cell>
          <cell r="C32">
            <v>0</v>
          </cell>
          <cell r="D32" t="str">
            <v>210</v>
          </cell>
          <cell r="E32" t="str">
            <v>412</v>
          </cell>
          <cell r="F32">
            <v>0</v>
          </cell>
          <cell r="G32">
            <v>1</v>
          </cell>
          <cell r="H32" t="str">
            <v>2006-01-31</v>
          </cell>
        </row>
        <row r="33">
          <cell r="A33">
            <v>481002</v>
          </cell>
          <cell r="B33">
            <v>1015</v>
          </cell>
          <cell r="C33">
            <v>0</v>
          </cell>
          <cell r="D33" t="str">
            <v>210</v>
          </cell>
          <cell r="E33" t="str">
            <v>414</v>
          </cell>
          <cell r="F33">
            <v>0</v>
          </cell>
          <cell r="G33">
            <v>1</v>
          </cell>
          <cell r="H33" t="str">
            <v>2006-01-31</v>
          </cell>
        </row>
        <row r="34">
          <cell r="A34">
            <v>481002</v>
          </cell>
          <cell r="B34">
            <v>1015</v>
          </cell>
          <cell r="C34">
            <v>0</v>
          </cell>
          <cell r="D34" t="str">
            <v>210</v>
          </cell>
          <cell r="E34" t="str">
            <v>414</v>
          </cell>
          <cell r="F34">
            <v>0</v>
          </cell>
          <cell r="G34">
            <v>1</v>
          </cell>
          <cell r="H34" t="str">
            <v>2006-01-31</v>
          </cell>
        </row>
        <row r="35">
          <cell r="A35">
            <v>481005</v>
          </cell>
          <cell r="B35">
            <v>1015</v>
          </cell>
          <cell r="C35">
            <v>0</v>
          </cell>
          <cell r="D35" t="str">
            <v>210</v>
          </cell>
          <cell r="E35" t="str">
            <v>414</v>
          </cell>
          <cell r="F35">
            <v>0</v>
          </cell>
          <cell r="G35">
            <v>1</v>
          </cell>
          <cell r="H35" t="str">
            <v>2006-01-31</v>
          </cell>
        </row>
        <row r="36">
          <cell r="A36">
            <v>481005</v>
          </cell>
          <cell r="B36">
            <v>1015</v>
          </cell>
          <cell r="C36">
            <v>0</v>
          </cell>
          <cell r="D36" t="str">
            <v>210</v>
          </cell>
          <cell r="E36" t="str">
            <v>414</v>
          </cell>
          <cell r="F36">
            <v>0</v>
          </cell>
          <cell r="G36">
            <v>1</v>
          </cell>
          <cell r="H36" t="str">
            <v>2006-01-31</v>
          </cell>
        </row>
        <row r="37">
          <cell r="A37">
            <v>481000</v>
          </cell>
          <cell r="B37">
            <v>1015</v>
          </cell>
          <cell r="C37">
            <v>-124454.62</v>
          </cell>
          <cell r="D37" t="str">
            <v>210</v>
          </cell>
          <cell r="E37" t="str">
            <v>451</v>
          </cell>
          <cell r="F37">
            <v>-20592</v>
          </cell>
          <cell r="G37">
            <v>1</v>
          </cell>
          <cell r="H37" t="str">
            <v>2006-01-31</v>
          </cell>
        </row>
        <row r="38">
          <cell r="A38">
            <v>481000</v>
          </cell>
          <cell r="B38">
            <v>1015</v>
          </cell>
          <cell r="C38">
            <v>124454.62</v>
          </cell>
          <cell r="D38" t="str">
            <v>210</v>
          </cell>
          <cell r="E38" t="str">
            <v>451</v>
          </cell>
          <cell r="F38">
            <v>20592</v>
          </cell>
          <cell r="G38">
            <v>1</v>
          </cell>
          <cell r="H38" t="str">
            <v>2006-01-31</v>
          </cell>
        </row>
        <row r="39">
          <cell r="A39">
            <v>481004</v>
          </cell>
          <cell r="B39">
            <v>1015</v>
          </cell>
          <cell r="C39">
            <v>13438.52</v>
          </cell>
          <cell r="D39" t="str">
            <v>210</v>
          </cell>
          <cell r="E39" t="str">
            <v>451</v>
          </cell>
          <cell r="F39">
            <v>2125</v>
          </cell>
          <cell r="G39">
            <v>1</v>
          </cell>
          <cell r="H39" t="str">
            <v>2006-01-31</v>
          </cell>
        </row>
        <row r="40">
          <cell r="A40">
            <v>481004</v>
          </cell>
          <cell r="B40">
            <v>1015</v>
          </cell>
          <cell r="C40">
            <v>-13438.52</v>
          </cell>
          <cell r="D40" t="str">
            <v>210</v>
          </cell>
          <cell r="E40" t="str">
            <v>451</v>
          </cell>
          <cell r="F40">
            <v>-2125</v>
          </cell>
          <cell r="G40">
            <v>1</v>
          </cell>
          <cell r="H40" t="str">
            <v>2006-01-31</v>
          </cell>
        </row>
        <row r="41">
          <cell r="A41">
            <v>480000</v>
          </cell>
          <cell r="B41">
            <v>1015</v>
          </cell>
          <cell r="C41">
            <v>1277.3599999999999</v>
          </cell>
          <cell r="D41" t="str">
            <v>210</v>
          </cell>
          <cell r="E41" t="str">
            <v>453</v>
          </cell>
          <cell r="F41">
            <v>179</v>
          </cell>
          <cell r="G41">
            <v>1</v>
          </cell>
          <cell r="H41" t="str">
            <v>2006-01-31</v>
          </cell>
        </row>
        <row r="42">
          <cell r="A42">
            <v>480001</v>
          </cell>
          <cell r="B42">
            <v>1015</v>
          </cell>
          <cell r="C42">
            <v>-1277.3599999999999</v>
          </cell>
          <cell r="D42" t="str">
            <v>210</v>
          </cell>
          <cell r="E42" t="str">
            <v>453</v>
          </cell>
          <cell r="F42">
            <v>-179</v>
          </cell>
          <cell r="G42">
            <v>1</v>
          </cell>
          <cell r="H42" t="str">
            <v>2006-01-31</v>
          </cell>
        </row>
        <row r="43">
          <cell r="A43">
            <v>480001</v>
          </cell>
          <cell r="B43">
            <v>1015</v>
          </cell>
          <cell r="C43">
            <v>0</v>
          </cell>
          <cell r="D43" t="str">
            <v>210</v>
          </cell>
          <cell r="E43" t="str">
            <v>455</v>
          </cell>
          <cell r="F43">
            <v>0</v>
          </cell>
          <cell r="G43">
            <v>1</v>
          </cell>
          <cell r="H43" t="str">
            <v>2006-01-31</v>
          </cell>
        </row>
        <row r="44">
          <cell r="A44">
            <v>481002</v>
          </cell>
          <cell r="B44">
            <v>1015</v>
          </cell>
          <cell r="C44">
            <v>0</v>
          </cell>
          <cell r="D44" t="str">
            <v>210</v>
          </cell>
          <cell r="E44" t="str">
            <v>456</v>
          </cell>
          <cell r="F44">
            <v>0</v>
          </cell>
          <cell r="G44">
            <v>1</v>
          </cell>
          <cell r="H44" t="str">
            <v>2006-01-31</v>
          </cell>
        </row>
        <row r="45">
          <cell r="A45">
            <v>481002</v>
          </cell>
          <cell r="B45">
            <v>1015</v>
          </cell>
          <cell r="C45">
            <v>0</v>
          </cell>
          <cell r="D45" t="str">
            <v>210</v>
          </cell>
          <cell r="E45" t="str">
            <v>456</v>
          </cell>
          <cell r="F45">
            <v>0</v>
          </cell>
          <cell r="G45">
            <v>1</v>
          </cell>
          <cell r="H45" t="str">
            <v>2006-01-31</v>
          </cell>
        </row>
        <row r="46">
          <cell r="A46">
            <v>481002</v>
          </cell>
          <cell r="B46">
            <v>1015</v>
          </cell>
          <cell r="C46">
            <v>0</v>
          </cell>
          <cell r="D46" t="str">
            <v>210</v>
          </cell>
          <cell r="E46" t="str">
            <v>457</v>
          </cell>
          <cell r="F46">
            <v>0</v>
          </cell>
          <cell r="G46">
            <v>1</v>
          </cell>
          <cell r="H46" t="str">
            <v>2006-01-31</v>
          </cell>
        </row>
        <row r="47">
          <cell r="A47">
            <v>481002</v>
          </cell>
          <cell r="B47">
            <v>1015</v>
          </cell>
          <cell r="C47">
            <v>0</v>
          </cell>
          <cell r="D47" t="str">
            <v>210</v>
          </cell>
          <cell r="E47" t="str">
            <v>457</v>
          </cell>
          <cell r="F47">
            <v>0</v>
          </cell>
          <cell r="G47">
            <v>1</v>
          </cell>
          <cell r="H47" t="str">
            <v>2006-01-31</v>
          </cell>
        </row>
        <row r="48">
          <cell r="A48">
            <v>481005</v>
          </cell>
          <cell r="B48">
            <v>1015</v>
          </cell>
          <cell r="C48">
            <v>0</v>
          </cell>
          <cell r="D48" t="str">
            <v>210</v>
          </cell>
          <cell r="E48" t="str">
            <v>457</v>
          </cell>
          <cell r="F48">
            <v>0</v>
          </cell>
          <cell r="G48">
            <v>1</v>
          </cell>
          <cell r="H48" t="str">
            <v>2006-01-31</v>
          </cell>
        </row>
        <row r="49">
          <cell r="A49">
            <v>481005</v>
          </cell>
          <cell r="B49">
            <v>1015</v>
          </cell>
          <cell r="C49">
            <v>0</v>
          </cell>
          <cell r="D49" t="str">
            <v>210</v>
          </cell>
          <cell r="E49" t="str">
            <v>457</v>
          </cell>
          <cell r="F49">
            <v>0</v>
          </cell>
          <cell r="G49">
            <v>1</v>
          </cell>
          <cell r="H49" t="str">
            <v>2006-01-31</v>
          </cell>
        </row>
        <row r="50">
          <cell r="A50">
            <v>481000</v>
          </cell>
          <cell r="B50">
            <v>1015</v>
          </cell>
          <cell r="C50">
            <v>-1847966.95</v>
          </cell>
          <cell r="D50" t="str">
            <v>204</v>
          </cell>
          <cell r="E50" t="str">
            <v>402</v>
          </cell>
          <cell r="F50">
            <v>0</v>
          </cell>
          <cell r="G50">
            <v>1</v>
          </cell>
          <cell r="H50" t="str">
            <v>2006-01-31</v>
          </cell>
        </row>
        <row r="51">
          <cell r="A51">
            <v>481000</v>
          </cell>
          <cell r="B51">
            <v>1015</v>
          </cell>
          <cell r="C51">
            <v>537433.12</v>
          </cell>
          <cell r="D51" t="str">
            <v>204</v>
          </cell>
          <cell r="E51" t="str">
            <v>402</v>
          </cell>
          <cell r="F51">
            <v>0</v>
          </cell>
          <cell r="G51">
            <v>1</v>
          </cell>
          <cell r="H51" t="str">
            <v>2006-01-31</v>
          </cell>
        </row>
        <row r="52">
          <cell r="A52">
            <v>481000</v>
          </cell>
          <cell r="B52">
            <v>1015</v>
          </cell>
          <cell r="C52">
            <v>-489619.79</v>
          </cell>
          <cell r="D52" t="str">
            <v>204</v>
          </cell>
          <cell r="E52" t="str">
            <v>402</v>
          </cell>
          <cell r="F52">
            <v>0</v>
          </cell>
          <cell r="G52">
            <v>1</v>
          </cell>
          <cell r="H52" t="str">
            <v>2006-01-31</v>
          </cell>
        </row>
        <row r="53">
          <cell r="A53">
            <v>481000</v>
          </cell>
          <cell r="B53">
            <v>1015</v>
          </cell>
          <cell r="C53">
            <v>-27578.3</v>
          </cell>
          <cell r="D53" t="str">
            <v>204</v>
          </cell>
          <cell r="E53" t="str">
            <v>402</v>
          </cell>
          <cell r="F53">
            <v>0</v>
          </cell>
          <cell r="G53">
            <v>1</v>
          </cell>
          <cell r="H53" t="str">
            <v>2006-01-31</v>
          </cell>
        </row>
        <row r="54">
          <cell r="A54">
            <v>481000</v>
          </cell>
          <cell r="B54">
            <v>1015</v>
          </cell>
          <cell r="C54">
            <v>-104521.32</v>
          </cell>
          <cell r="D54" t="str">
            <v>204</v>
          </cell>
          <cell r="E54" t="str">
            <v>402</v>
          </cell>
          <cell r="F54">
            <v>0</v>
          </cell>
          <cell r="G54">
            <v>1</v>
          </cell>
          <cell r="H54" t="str">
            <v>2006-01-31</v>
          </cell>
        </row>
        <row r="55">
          <cell r="A55">
            <v>481000</v>
          </cell>
          <cell r="B55">
            <v>1015</v>
          </cell>
          <cell r="C55">
            <v>-126102.94</v>
          </cell>
          <cell r="D55" t="str">
            <v>204</v>
          </cell>
          <cell r="E55" t="str">
            <v>402</v>
          </cell>
          <cell r="F55">
            <v>0</v>
          </cell>
          <cell r="G55">
            <v>1</v>
          </cell>
          <cell r="H55" t="str">
            <v>2006-01-31</v>
          </cell>
        </row>
        <row r="56">
          <cell r="A56">
            <v>481000</v>
          </cell>
          <cell r="B56">
            <v>1015</v>
          </cell>
          <cell r="C56">
            <v>-32296.37</v>
          </cell>
          <cell r="D56" t="str">
            <v>204</v>
          </cell>
          <cell r="E56" t="str">
            <v>402</v>
          </cell>
          <cell r="F56">
            <v>0</v>
          </cell>
          <cell r="G56">
            <v>1</v>
          </cell>
          <cell r="H56" t="str">
            <v>2006-01-31</v>
          </cell>
        </row>
        <row r="57">
          <cell r="A57">
            <v>481000</v>
          </cell>
          <cell r="B57">
            <v>1015</v>
          </cell>
          <cell r="C57">
            <v>-55987.24</v>
          </cell>
          <cell r="D57" t="str">
            <v>204</v>
          </cell>
          <cell r="E57" t="str">
            <v>402</v>
          </cell>
          <cell r="F57">
            <v>0</v>
          </cell>
          <cell r="G57">
            <v>1</v>
          </cell>
          <cell r="H57" t="str">
            <v>2006-01-31</v>
          </cell>
        </row>
        <row r="58">
          <cell r="A58">
            <v>481000</v>
          </cell>
          <cell r="B58">
            <v>1015</v>
          </cell>
          <cell r="C58">
            <v>-181846.86</v>
          </cell>
          <cell r="D58" t="str">
            <v>204</v>
          </cell>
          <cell r="E58" t="str">
            <v>402</v>
          </cell>
          <cell r="F58">
            <v>0</v>
          </cell>
          <cell r="G58">
            <v>1</v>
          </cell>
          <cell r="H58" t="str">
            <v>2006-01-31</v>
          </cell>
        </row>
        <row r="59">
          <cell r="A59">
            <v>481000</v>
          </cell>
          <cell r="B59">
            <v>1015</v>
          </cell>
          <cell r="C59">
            <v>-86105.3</v>
          </cell>
          <cell r="D59" t="str">
            <v>204</v>
          </cell>
          <cell r="E59" t="str">
            <v>402</v>
          </cell>
          <cell r="F59">
            <v>0</v>
          </cell>
          <cell r="G59">
            <v>1</v>
          </cell>
          <cell r="H59" t="str">
            <v>2006-01-31</v>
          </cell>
        </row>
        <row r="60">
          <cell r="A60">
            <v>481000</v>
          </cell>
          <cell r="B60">
            <v>1015</v>
          </cell>
          <cell r="C60">
            <v>-37880.449999999997</v>
          </cell>
          <cell r="D60" t="str">
            <v>204</v>
          </cell>
          <cell r="E60" t="str">
            <v>402</v>
          </cell>
          <cell r="F60">
            <v>0</v>
          </cell>
          <cell r="G60">
            <v>1</v>
          </cell>
          <cell r="H60" t="str">
            <v>2006-01-31</v>
          </cell>
        </row>
        <row r="61">
          <cell r="A61">
            <v>481000</v>
          </cell>
          <cell r="B61">
            <v>1015</v>
          </cell>
          <cell r="C61">
            <v>-3101.5</v>
          </cell>
          <cell r="D61" t="str">
            <v>204</v>
          </cell>
          <cell r="E61" t="str">
            <v>402</v>
          </cell>
          <cell r="F61">
            <v>0</v>
          </cell>
          <cell r="G61">
            <v>1</v>
          </cell>
          <cell r="H61" t="str">
            <v>2006-01-31</v>
          </cell>
        </row>
        <row r="62">
          <cell r="A62">
            <v>481000</v>
          </cell>
          <cell r="B62">
            <v>1015</v>
          </cell>
          <cell r="C62">
            <v>-456454.2</v>
          </cell>
          <cell r="D62" t="str">
            <v>204</v>
          </cell>
          <cell r="E62" t="str">
            <v>402</v>
          </cell>
          <cell r="F62">
            <v>0</v>
          </cell>
          <cell r="G62">
            <v>1</v>
          </cell>
          <cell r="H62" t="str">
            <v>2006-01-31</v>
          </cell>
        </row>
        <row r="63">
          <cell r="A63">
            <v>481004</v>
          </cell>
          <cell r="B63">
            <v>1015</v>
          </cell>
          <cell r="C63">
            <v>-2558429.36</v>
          </cell>
          <cell r="D63" t="str">
            <v>204</v>
          </cell>
          <cell r="E63" t="str">
            <v>402</v>
          </cell>
          <cell r="F63">
            <v>0</v>
          </cell>
          <cell r="G63">
            <v>1</v>
          </cell>
          <cell r="H63" t="str">
            <v>2006-01-31</v>
          </cell>
        </row>
        <row r="64">
          <cell r="A64">
            <v>481004</v>
          </cell>
          <cell r="B64">
            <v>1015</v>
          </cell>
          <cell r="C64">
            <v>-423158.62</v>
          </cell>
          <cell r="D64" t="str">
            <v>204</v>
          </cell>
          <cell r="E64" t="str">
            <v>402</v>
          </cell>
          <cell r="F64">
            <v>0</v>
          </cell>
          <cell r="G64">
            <v>1</v>
          </cell>
          <cell r="H64" t="str">
            <v>2006-01-31</v>
          </cell>
        </row>
        <row r="65">
          <cell r="A65">
            <v>481004</v>
          </cell>
          <cell r="B65">
            <v>1015</v>
          </cell>
          <cell r="C65">
            <v>-803611.97</v>
          </cell>
          <cell r="D65" t="str">
            <v>204</v>
          </cell>
          <cell r="E65" t="str">
            <v>402</v>
          </cell>
          <cell r="F65">
            <v>0</v>
          </cell>
          <cell r="G65">
            <v>1</v>
          </cell>
          <cell r="H65" t="str">
            <v>2006-01-31</v>
          </cell>
        </row>
        <row r="66">
          <cell r="A66">
            <v>481004</v>
          </cell>
          <cell r="B66">
            <v>1015</v>
          </cell>
          <cell r="C66">
            <v>-125822.36</v>
          </cell>
          <cell r="D66" t="str">
            <v>204</v>
          </cell>
          <cell r="E66" t="str">
            <v>402</v>
          </cell>
          <cell r="F66">
            <v>0</v>
          </cell>
          <cell r="G66">
            <v>1</v>
          </cell>
          <cell r="H66" t="str">
            <v>2006-01-31</v>
          </cell>
        </row>
        <row r="67">
          <cell r="A67">
            <v>481004</v>
          </cell>
          <cell r="B67">
            <v>1015</v>
          </cell>
          <cell r="C67">
            <v>-75601.850000000006</v>
          </cell>
          <cell r="D67" t="str">
            <v>204</v>
          </cell>
          <cell r="E67" t="str">
            <v>402</v>
          </cell>
          <cell r="F67">
            <v>0</v>
          </cell>
          <cell r="G67">
            <v>1</v>
          </cell>
          <cell r="H67" t="str">
            <v>2006-01-31</v>
          </cell>
        </row>
        <row r="68">
          <cell r="A68">
            <v>481004</v>
          </cell>
          <cell r="B68">
            <v>1015</v>
          </cell>
          <cell r="C68">
            <v>-251546.92</v>
          </cell>
          <cell r="D68" t="str">
            <v>204</v>
          </cell>
          <cell r="E68" t="str">
            <v>402</v>
          </cell>
          <cell r="F68">
            <v>0</v>
          </cell>
          <cell r="G68">
            <v>1</v>
          </cell>
          <cell r="H68" t="str">
            <v>2006-01-31</v>
          </cell>
        </row>
        <row r="69">
          <cell r="A69">
            <v>481004</v>
          </cell>
          <cell r="B69">
            <v>1015</v>
          </cell>
          <cell r="C69">
            <v>-176890.68</v>
          </cell>
          <cell r="D69" t="str">
            <v>204</v>
          </cell>
          <cell r="E69" t="str">
            <v>402</v>
          </cell>
          <cell r="F69">
            <v>0</v>
          </cell>
          <cell r="G69">
            <v>1</v>
          </cell>
          <cell r="H69" t="str">
            <v>2006-01-31</v>
          </cell>
        </row>
        <row r="70">
          <cell r="A70">
            <v>481004</v>
          </cell>
          <cell r="B70">
            <v>1015</v>
          </cell>
          <cell r="C70">
            <v>-221801.58</v>
          </cell>
          <cell r="D70" t="str">
            <v>204</v>
          </cell>
          <cell r="E70" t="str">
            <v>402</v>
          </cell>
          <cell r="F70">
            <v>0</v>
          </cell>
          <cell r="G70">
            <v>1</v>
          </cell>
          <cell r="H70" t="str">
            <v>2006-01-31</v>
          </cell>
        </row>
        <row r="71">
          <cell r="A71">
            <v>481004</v>
          </cell>
          <cell r="B71">
            <v>1015</v>
          </cell>
          <cell r="C71">
            <v>-561617.1</v>
          </cell>
          <cell r="D71" t="str">
            <v>204</v>
          </cell>
          <cell r="E71" t="str">
            <v>402</v>
          </cell>
          <cell r="F71">
            <v>0</v>
          </cell>
          <cell r="G71">
            <v>1</v>
          </cell>
          <cell r="H71" t="str">
            <v>2006-01-31</v>
          </cell>
        </row>
        <row r="72">
          <cell r="A72">
            <v>481004</v>
          </cell>
          <cell r="B72">
            <v>1015</v>
          </cell>
          <cell r="C72">
            <v>-222922.56</v>
          </cell>
          <cell r="D72" t="str">
            <v>204</v>
          </cell>
          <cell r="E72" t="str">
            <v>402</v>
          </cell>
          <cell r="F72">
            <v>0</v>
          </cell>
          <cell r="G72">
            <v>1</v>
          </cell>
          <cell r="H72" t="str">
            <v>2006-01-31</v>
          </cell>
        </row>
        <row r="73">
          <cell r="A73">
            <v>481004</v>
          </cell>
          <cell r="B73">
            <v>1015</v>
          </cell>
          <cell r="C73">
            <v>-50189.39</v>
          </cell>
          <cell r="D73" t="str">
            <v>204</v>
          </cell>
          <cell r="E73" t="str">
            <v>402</v>
          </cell>
          <cell r="F73">
            <v>0</v>
          </cell>
          <cell r="G73">
            <v>1</v>
          </cell>
          <cell r="H73" t="str">
            <v>2006-01-31</v>
          </cell>
        </row>
        <row r="74">
          <cell r="A74">
            <v>481004</v>
          </cell>
          <cell r="B74">
            <v>1015</v>
          </cell>
          <cell r="C74">
            <v>-52087.41</v>
          </cell>
          <cell r="D74" t="str">
            <v>204</v>
          </cell>
          <cell r="E74" t="str">
            <v>402</v>
          </cell>
          <cell r="F74">
            <v>0</v>
          </cell>
          <cell r="G74">
            <v>1</v>
          </cell>
          <cell r="H74" t="str">
            <v>2006-01-31</v>
          </cell>
        </row>
        <row r="75">
          <cell r="A75">
            <v>481004</v>
          </cell>
          <cell r="B75">
            <v>1015</v>
          </cell>
          <cell r="C75">
            <v>-2237308.4700000002</v>
          </cell>
          <cell r="D75" t="str">
            <v>204</v>
          </cell>
          <cell r="E75" t="str">
            <v>402</v>
          </cell>
          <cell r="F75">
            <v>0</v>
          </cell>
          <cell r="G75">
            <v>1</v>
          </cell>
          <cell r="H75" t="str">
            <v>2006-01-31</v>
          </cell>
        </row>
        <row r="76">
          <cell r="A76">
            <v>481000</v>
          </cell>
          <cell r="B76">
            <v>1015</v>
          </cell>
          <cell r="C76">
            <v>3005790.05</v>
          </cell>
          <cell r="D76" t="str">
            <v>204</v>
          </cell>
          <cell r="E76" t="str">
            <v>402</v>
          </cell>
          <cell r="F76">
            <v>0</v>
          </cell>
          <cell r="G76">
            <v>1</v>
          </cell>
          <cell r="H76" t="str">
            <v>2006-01-31</v>
          </cell>
        </row>
        <row r="77">
          <cell r="A77">
            <v>481004</v>
          </cell>
          <cell r="B77">
            <v>1015</v>
          </cell>
          <cell r="C77">
            <v>-55098.55</v>
          </cell>
          <cell r="D77" t="str">
            <v>204</v>
          </cell>
          <cell r="E77" t="str">
            <v>402</v>
          </cell>
          <cell r="F77">
            <v>0</v>
          </cell>
          <cell r="G77">
            <v>1</v>
          </cell>
          <cell r="H77" t="str">
            <v>2006-01-31</v>
          </cell>
        </row>
        <row r="78">
          <cell r="A78">
            <v>481000</v>
          </cell>
          <cell r="B78">
            <v>1015</v>
          </cell>
          <cell r="C78">
            <v>0</v>
          </cell>
          <cell r="D78" t="str">
            <v>204</v>
          </cell>
          <cell r="E78" t="str">
            <v>403</v>
          </cell>
          <cell r="F78">
            <v>0</v>
          </cell>
          <cell r="G78">
            <v>1</v>
          </cell>
          <cell r="H78" t="str">
            <v>2006-01-31</v>
          </cell>
        </row>
        <row r="79">
          <cell r="A79">
            <v>481000</v>
          </cell>
          <cell r="B79">
            <v>1015</v>
          </cell>
          <cell r="C79">
            <v>0</v>
          </cell>
          <cell r="D79" t="str">
            <v>204</v>
          </cell>
          <cell r="E79" t="str">
            <v>403</v>
          </cell>
          <cell r="F79">
            <v>0</v>
          </cell>
          <cell r="G79">
            <v>1</v>
          </cell>
          <cell r="H79" t="str">
            <v>2006-01-31</v>
          </cell>
        </row>
        <row r="80">
          <cell r="A80">
            <v>481000</v>
          </cell>
          <cell r="B80">
            <v>1015</v>
          </cell>
          <cell r="C80">
            <v>-2948.85</v>
          </cell>
          <cell r="D80" t="str">
            <v>204</v>
          </cell>
          <cell r="E80" t="str">
            <v>403</v>
          </cell>
          <cell r="F80">
            <v>0</v>
          </cell>
          <cell r="G80">
            <v>1</v>
          </cell>
          <cell r="H80" t="str">
            <v>2006-01-31</v>
          </cell>
        </row>
        <row r="81">
          <cell r="A81">
            <v>481004</v>
          </cell>
          <cell r="B81">
            <v>1015</v>
          </cell>
          <cell r="C81">
            <v>0</v>
          </cell>
          <cell r="D81" t="str">
            <v>204</v>
          </cell>
          <cell r="E81" t="str">
            <v>403</v>
          </cell>
          <cell r="F81">
            <v>0</v>
          </cell>
          <cell r="G81">
            <v>1</v>
          </cell>
          <cell r="H81" t="str">
            <v>2006-01-31</v>
          </cell>
        </row>
        <row r="82">
          <cell r="A82">
            <v>481004</v>
          </cell>
          <cell r="B82">
            <v>1015</v>
          </cell>
          <cell r="C82">
            <v>0</v>
          </cell>
          <cell r="D82" t="str">
            <v>204</v>
          </cell>
          <cell r="E82" t="str">
            <v>403</v>
          </cell>
          <cell r="F82">
            <v>0</v>
          </cell>
          <cell r="G82">
            <v>1</v>
          </cell>
          <cell r="H82" t="str">
            <v>2006-01-31</v>
          </cell>
        </row>
        <row r="83">
          <cell r="A83">
            <v>481000</v>
          </cell>
          <cell r="B83">
            <v>1015</v>
          </cell>
          <cell r="C83">
            <v>0</v>
          </cell>
          <cell r="D83" t="str">
            <v>204</v>
          </cell>
          <cell r="E83" t="str">
            <v>403</v>
          </cell>
          <cell r="F83">
            <v>0</v>
          </cell>
          <cell r="G83">
            <v>1</v>
          </cell>
          <cell r="H83" t="str">
            <v>2006-01-31</v>
          </cell>
        </row>
        <row r="84">
          <cell r="A84">
            <v>481004</v>
          </cell>
          <cell r="B84">
            <v>1015</v>
          </cell>
          <cell r="C84">
            <v>0</v>
          </cell>
          <cell r="D84" t="str">
            <v>204</v>
          </cell>
          <cell r="E84" t="str">
            <v>403</v>
          </cell>
          <cell r="F84">
            <v>0</v>
          </cell>
          <cell r="G84">
            <v>1</v>
          </cell>
          <cell r="H84" t="str">
            <v>2006-01-31</v>
          </cell>
        </row>
        <row r="85">
          <cell r="A85">
            <v>481000</v>
          </cell>
          <cell r="B85">
            <v>1015</v>
          </cell>
          <cell r="C85">
            <v>-2154583.52</v>
          </cell>
          <cell r="D85" t="str">
            <v>204</v>
          </cell>
          <cell r="E85" t="str">
            <v>404</v>
          </cell>
          <cell r="F85">
            <v>0</v>
          </cell>
          <cell r="G85">
            <v>1</v>
          </cell>
          <cell r="H85" t="str">
            <v>2006-01-31</v>
          </cell>
        </row>
        <row r="86">
          <cell r="A86">
            <v>481000</v>
          </cell>
          <cell r="B86">
            <v>1015</v>
          </cell>
          <cell r="C86">
            <v>201397.54</v>
          </cell>
          <cell r="D86" t="str">
            <v>204</v>
          </cell>
          <cell r="E86" t="str">
            <v>404</v>
          </cell>
          <cell r="F86">
            <v>0</v>
          </cell>
          <cell r="G86">
            <v>1</v>
          </cell>
          <cell r="H86" t="str">
            <v>2006-01-31</v>
          </cell>
        </row>
        <row r="87">
          <cell r="A87">
            <v>481000</v>
          </cell>
          <cell r="B87">
            <v>1015</v>
          </cell>
          <cell r="C87">
            <v>-2162789.52</v>
          </cell>
          <cell r="D87" t="str">
            <v>204</v>
          </cell>
          <cell r="E87" t="str">
            <v>404</v>
          </cell>
          <cell r="F87">
            <v>0</v>
          </cell>
          <cell r="G87">
            <v>1</v>
          </cell>
          <cell r="H87" t="str">
            <v>2006-01-31</v>
          </cell>
        </row>
        <row r="88">
          <cell r="A88">
            <v>481004</v>
          </cell>
          <cell r="B88">
            <v>1015</v>
          </cell>
          <cell r="C88">
            <v>0</v>
          </cell>
          <cell r="D88" t="str">
            <v>204</v>
          </cell>
          <cell r="E88" t="str">
            <v>404</v>
          </cell>
          <cell r="F88">
            <v>0</v>
          </cell>
          <cell r="G88">
            <v>1</v>
          </cell>
          <cell r="H88" t="str">
            <v>2006-01-31</v>
          </cell>
        </row>
        <row r="89">
          <cell r="A89">
            <v>481004</v>
          </cell>
          <cell r="B89">
            <v>1015</v>
          </cell>
          <cell r="C89">
            <v>0</v>
          </cell>
          <cell r="D89" t="str">
            <v>204</v>
          </cell>
          <cell r="E89" t="str">
            <v>404</v>
          </cell>
          <cell r="F89">
            <v>0</v>
          </cell>
          <cell r="G89">
            <v>1</v>
          </cell>
          <cell r="H89" t="str">
            <v>2006-01-31</v>
          </cell>
        </row>
        <row r="90">
          <cell r="A90">
            <v>481000</v>
          </cell>
          <cell r="B90">
            <v>1015</v>
          </cell>
          <cell r="C90">
            <v>2162789.52</v>
          </cell>
          <cell r="D90" t="str">
            <v>204</v>
          </cell>
          <cell r="E90" t="str">
            <v>404</v>
          </cell>
          <cell r="F90">
            <v>0</v>
          </cell>
          <cell r="G90">
            <v>1</v>
          </cell>
          <cell r="H90" t="str">
            <v>2006-01-31</v>
          </cell>
        </row>
        <row r="91">
          <cell r="A91">
            <v>481004</v>
          </cell>
          <cell r="B91">
            <v>1015</v>
          </cell>
          <cell r="C91">
            <v>0</v>
          </cell>
          <cell r="D91" t="str">
            <v>204</v>
          </cell>
          <cell r="E91" t="str">
            <v>404</v>
          </cell>
          <cell r="F91">
            <v>0</v>
          </cell>
          <cell r="G91">
            <v>1</v>
          </cell>
          <cell r="H91" t="str">
            <v>2006-01-31</v>
          </cell>
        </row>
        <row r="92">
          <cell r="A92">
            <v>480000</v>
          </cell>
          <cell r="B92">
            <v>1015</v>
          </cell>
          <cell r="C92">
            <v>0.01</v>
          </cell>
          <cell r="D92" t="str">
            <v>204</v>
          </cell>
          <cell r="E92" t="str">
            <v>407</v>
          </cell>
          <cell r="F92">
            <v>0</v>
          </cell>
          <cell r="G92">
            <v>1</v>
          </cell>
          <cell r="H92" t="str">
            <v>2006-01-31</v>
          </cell>
        </row>
        <row r="93">
          <cell r="A93">
            <v>480000</v>
          </cell>
          <cell r="B93">
            <v>1015</v>
          </cell>
          <cell r="C93">
            <v>-10244797.5</v>
          </cell>
          <cell r="D93" t="str">
            <v>204</v>
          </cell>
          <cell r="E93" t="str">
            <v>407</v>
          </cell>
          <cell r="F93">
            <v>0</v>
          </cell>
          <cell r="G93">
            <v>1</v>
          </cell>
          <cell r="H93" t="str">
            <v>2006-01-31</v>
          </cell>
        </row>
        <row r="94">
          <cell r="A94">
            <v>480000</v>
          </cell>
          <cell r="B94">
            <v>1015</v>
          </cell>
          <cell r="C94">
            <v>-5549011.0700000003</v>
          </cell>
          <cell r="D94" t="str">
            <v>204</v>
          </cell>
          <cell r="E94" t="str">
            <v>407</v>
          </cell>
          <cell r="F94">
            <v>0</v>
          </cell>
          <cell r="G94">
            <v>1</v>
          </cell>
          <cell r="H94" t="str">
            <v>2006-01-31</v>
          </cell>
        </row>
        <row r="95">
          <cell r="A95">
            <v>480000</v>
          </cell>
          <cell r="B95">
            <v>1015</v>
          </cell>
          <cell r="C95">
            <v>-3166321.81</v>
          </cell>
          <cell r="D95" t="str">
            <v>204</v>
          </cell>
          <cell r="E95" t="str">
            <v>407</v>
          </cell>
          <cell r="F95">
            <v>0</v>
          </cell>
          <cell r="G95">
            <v>1</v>
          </cell>
          <cell r="H95" t="str">
            <v>2006-01-31</v>
          </cell>
        </row>
        <row r="96">
          <cell r="A96">
            <v>480000</v>
          </cell>
          <cell r="B96">
            <v>1015</v>
          </cell>
          <cell r="C96">
            <v>-7897368.0700000003</v>
          </cell>
          <cell r="D96" t="str">
            <v>204</v>
          </cell>
          <cell r="E96" t="str">
            <v>407</v>
          </cell>
          <cell r="F96">
            <v>0</v>
          </cell>
          <cell r="G96">
            <v>1</v>
          </cell>
          <cell r="H96" t="str">
            <v>2006-01-31</v>
          </cell>
        </row>
        <row r="97">
          <cell r="A97">
            <v>480000</v>
          </cell>
          <cell r="B97">
            <v>1015</v>
          </cell>
          <cell r="C97">
            <v>-5250161.33</v>
          </cell>
          <cell r="D97" t="str">
            <v>204</v>
          </cell>
          <cell r="E97" t="str">
            <v>407</v>
          </cell>
          <cell r="F97">
            <v>0</v>
          </cell>
          <cell r="G97">
            <v>1</v>
          </cell>
          <cell r="H97" t="str">
            <v>2006-01-31</v>
          </cell>
        </row>
        <row r="98">
          <cell r="A98">
            <v>480000</v>
          </cell>
          <cell r="B98">
            <v>1015</v>
          </cell>
          <cell r="C98">
            <v>-3790187.33</v>
          </cell>
          <cell r="D98" t="str">
            <v>204</v>
          </cell>
          <cell r="E98" t="str">
            <v>407</v>
          </cell>
          <cell r="F98">
            <v>0</v>
          </cell>
          <cell r="G98">
            <v>1</v>
          </cell>
          <cell r="H98" t="str">
            <v>2006-01-31</v>
          </cell>
        </row>
        <row r="99">
          <cell r="A99">
            <v>480000</v>
          </cell>
          <cell r="B99">
            <v>1015</v>
          </cell>
          <cell r="C99">
            <v>-10994484.82</v>
          </cell>
          <cell r="D99" t="str">
            <v>204</v>
          </cell>
          <cell r="E99" t="str">
            <v>407</v>
          </cell>
          <cell r="F99">
            <v>0</v>
          </cell>
          <cell r="G99">
            <v>1</v>
          </cell>
          <cell r="H99" t="str">
            <v>2006-01-31</v>
          </cell>
        </row>
        <row r="100">
          <cell r="A100">
            <v>480000</v>
          </cell>
          <cell r="B100">
            <v>1015</v>
          </cell>
          <cell r="C100">
            <v>-4447266.3</v>
          </cell>
          <cell r="D100" t="str">
            <v>204</v>
          </cell>
          <cell r="E100" t="str">
            <v>407</v>
          </cell>
          <cell r="F100">
            <v>0</v>
          </cell>
          <cell r="G100">
            <v>1</v>
          </cell>
          <cell r="H100" t="str">
            <v>2006-01-31</v>
          </cell>
        </row>
        <row r="101">
          <cell r="A101">
            <v>480000</v>
          </cell>
          <cell r="B101">
            <v>1015</v>
          </cell>
          <cell r="C101">
            <v>-1620135.56</v>
          </cell>
          <cell r="D101" t="str">
            <v>204</v>
          </cell>
          <cell r="E101" t="str">
            <v>407</v>
          </cell>
          <cell r="F101">
            <v>0</v>
          </cell>
          <cell r="G101">
            <v>1</v>
          </cell>
          <cell r="H101" t="str">
            <v>2006-01-31</v>
          </cell>
        </row>
        <row r="102">
          <cell r="A102">
            <v>480000</v>
          </cell>
          <cell r="B102">
            <v>1015</v>
          </cell>
          <cell r="C102">
            <v>-311370.55</v>
          </cell>
          <cell r="D102" t="str">
            <v>204</v>
          </cell>
          <cell r="E102" t="str">
            <v>407</v>
          </cell>
          <cell r="F102">
            <v>0</v>
          </cell>
          <cell r="G102">
            <v>1</v>
          </cell>
          <cell r="H102" t="str">
            <v>2006-01-31</v>
          </cell>
        </row>
        <row r="103">
          <cell r="A103">
            <v>480000</v>
          </cell>
          <cell r="B103">
            <v>1015</v>
          </cell>
          <cell r="C103">
            <v>-29680687.710000001</v>
          </cell>
          <cell r="D103" t="str">
            <v>204</v>
          </cell>
          <cell r="E103" t="str">
            <v>407</v>
          </cell>
          <cell r="F103">
            <v>0</v>
          </cell>
          <cell r="G103">
            <v>1</v>
          </cell>
          <cell r="H103" t="str">
            <v>2006-01-31</v>
          </cell>
        </row>
        <row r="104">
          <cell r="A104">
            <v>480001</v>
          </cell>
          <cell r="B104">
            <v>1015</v>
          </cell>
          <cell r="C104">
            <v>4309030.7699999996</v>
          </cell>
          <cell r="D104" t="str">
            <v>204</v>
          </cell>
          <cell r="E104" t="str">
            <v>407</v>
          </cell>
          <cell r="F104">
            <v>0</v>
          </cell>
          <cell r="G104">
            <v>1</v>
          </cell>
          <cell r="H104" t="str">
            <v>2006-01-31</v>
          </cell>
        </row>
        <row r="105">
          <cell r="A105">
            <v>481004</v>
          </cell>
          <cell r="B105">
            <v>1015</v>
          </cell>
          <cell r="C105">
            <v>-6249136.0499999998</v>
          </cell>
          <cell r="D105" t="str">
            <v>204</v>
          </cell>
          <cell r="E105" t="str">
            <v>407</v>
          </cell>
          <cell r="F105">
            <v>0</v>
          </cell>
          <cell r="G105">
            <v>1</v>
          </cell>
          <cell r="H105" t="str">
            <v>2006-01-31</v>
          </cell>
        </row>
        <row r="106">
          <cell r="A106">
            <v>481004</v>
          </cell>
          <cell r="B106">
            <v>1015</v>
          </cell>
          <cell r="C106">
            <v>-2226651.11</v>
          </cell>
          <cell r="D106" t="str">
            <v>204</v>
          </cell>
          <cell r="E106" t="str">
            <v>407</v>
          </cell>
          <cell r="F106">
            <v>0</v>
          </cell>
          <cell r="G106">
            <v>1</v>
          </cell>
          <cell r="H106" t="str">
            <v>2006-01-31</v>
          </cell>
        </row>
        <row r="107">
          <cell r="A107">
            <v>481004</v>
          </cell>
          <cell r="B107">
            <v>1015</v>
          </cell>
          <cell r="C107">
            <v>-1123668.82</v>
          </cell>
          <cell r="D107" t="str">
            <v>204</v>
          </cell>
          <cell r="E107" t="str">
            <v>407</v>
          </cell>
          <cell r="F107">
            <v>0</v>
          </cell>
          <cell r="G107">
            <v>1</v>
          </cell>
          <cell r="H107" t="str">
            <v>2006-01-31</v>
          </cell>
        </row>
        <row r="108">
          <cell r="A108">
            <v>481004</v>
          </cell>
          <cell r="B108">
            <v>1015</v>
          </cell>
          <cell r="C108">
            <v>-3631035.08</v>
          </cell>
          <cell r="D108" t="str">
            <v>204</v>
          </cell>
          <cell r="E108" t="str">
            <v>407</v>
          </cell>
          <cell r="F108">
            <v>0</v>
          </cell>
          <cell r="G108">
            <v>1</v>
          </cell>
          <cell r="H108" t="str">
            <v>2006-01-31</v>
          </cell>
        </row>
        <row r="109">
          <cell r="A109">
            <v>481004</v>
          </cell>
          <cell r="B109">
            <v>1015</v>
          </cell>
          <cell r="C109">
            <v>-1674980.71</v>
          </cell>
          <cell r="D109" t="str">
            <v>204</v>
          </cell>
          <cell r="E109" t="str">
            <v>407</v>
          </cell>
          <cell r="F109">
            <v>0</v>
          </cell>
          <cell r="G109">
            <v>1</v>
          </cell>
          <cell r="H109" t="str">
            <v>2006-01-31</v>
          </cell>
        </row>
        <row r="110">
          <cell r="A110">
            <v>481004</v>
          </cell>
          <cell r="B110">
            <v>1015</v>
          </cell>
          <cell r="C110">
            <v>-1501477.54</v>
          </cell>
          <cell r="D110" t="str">
            <v>204</v>
          </cell>
          <cell r="E110" t="str">
            <v>407</v>
          </cell>
          <cell r="F110">
            <v>0</v>
          </cell>
          <cell r="G110">
            <v>1</v>
          </cell>
          <cell r="H110" t="str">
            <v>2006-01-31</v>
          </cell>
        </row>
        <row r="111">
          <cell r="A111">
            <v>481004</v>
          </cell>
          <cell r="B111">
            <v>1015</v>
          </cell>
          <cell r="C111">
            <v>-4097291.71</v>
          </cell>
          <cell r="D111" t="str">
            <v>204</v>
          </cell>
          <cell r="E111" t="str">
            <v>407</v>
          </cell>
          <cell r="F111">
            <v>0</v>
          </cell>
          <cell r="G111">
            <v>1</v>
          </cell>
          <cell r="H111" t="str">
            <v>2006-01-31</v>
          </cell>
        </row>
        <row r="112">
          <cell r="A112">
            <v>481004</v>
          </cell>
          <cell r="B112">
            <v>1015</v>
          </cell>
          <cell r="C112">
            <v>-1711276.68</v>
          </cell>
          <cell r="D112" t="str">
            <v>204</v>
          </cell>
          <cell r="E112" t="str">
            <v>407</v>
          </cell>
          <cell r="F112">
            <v>0</v>
          </cell>
          <cell r="G112">
            <v>1</v>
          </cell>
          <cell r="H112" t="str">
            <v>2006-01-31</v>
          </cell>
        </row>
        <row r="113">
          <cell r="A113">
            <v>481004</v>
          </cell>
          <cell r="B113">
            <v>1015</v>
          </cell>
          <cell r="C113">
            <v>-753908.97</v>
          </cell>
          <cell r="D113" t="str">
            <v>204</v>
          </cell>
          <cell r="E113" t="str">
            <v>407</v>
          </cell>
          <cell r="F113">
            <v>0</v>
          </cell>
          <cell r="G113">
            <v>1</v>
          </cell>
          <cell r="H113" t="str">
            <v>2006-01-31</v>
          </cell>
        </row>
        <row r="114">
          <cell r="A114">
            <v>481004</v>
          </cell>
          <cell r="B114">
            <v>1015</v>
          </cell>
          <cell r="C114">
            <v>-276338.3</v>
          </cell>
          <cell r="D114" t="str">
            <v>204</v>
          </cell>
          <cell r="E114" t="str">
            <v>407</v>
          </cell>
          <cell r="F114">
            <v>0</v>
          </cell>
          <cell r="G114">
            <v>1</v>
          </cell>
          <cell r="H114" t="str">
            <v>2006-01-31</v>
          </cell>
        </row>
        <row r="115">
          <cell r="A115">
            <v>481004</v>
          </cell>
          <cell r="B115">
            <v>1015</v>
          </cell>
          <cell r="C115">
            <v>-12155331.76</v>
          </cell>
          <cell r="D115" t="str">
            <v>204</v>
          </cell>
          <cell r="E115" t="str">
            <v>407</v>
          </cell>
          <cell r="F115">
            <v>0</v>
          </cell>
          <cell r="G115">
            <v>1</v>
          </cell>
          <cell r="H115" t="str">
            <v>2006-01-31</v>
          </cell>
        </row>
        <row r="116">
          <cell r="A116">
            <v>480000</v>
          </cell>
          <cell r="B116">
            <v>1015</v>
          </cell>
          <cell r="C116">
            <v>-1457.31</v>
          </cell>
          <cell r="D116" t="str">
            <v>204</v>
          </cell>
          <cell r="E116" t="str">
            <v>408</v>
          </cell>
          <cell r="F116">
            <v>0</v>
          </cell>
          <cell r="G116">
            <v>1</v>
          </cell>
          <cell r="H116" t="str">
            <v>2006-01-31</v>
          </cell>
        </row>
        <row r="117">
          <cell r="A117">
            <v>480000</v>
          </cell>
          <cell r="B117">
            <v>1015</v>
          </cell>
          <cell r="C117">
            <v>-100326.46</v>
          </cell>
          <cell r="D117" t="str">
            <v>204</v>
          </cell>
          <cell r="E117" t="str">
            <v>408</v>
          </cell>
          <cell r="F117">
            <v>0</v>
          </cell>
          <cell r="G117">
            <v>1</v>
          </cell>
          <cell r="H117" t="str">
            <v>2006-01-31</v>
          </cell>
        </row>
        <row r="118">
          <cell r="A118">
            <v>480000</v>
          </cell>
          <cell r="B118">
            <v>1015</v>
          </cell>
          <cell r="C118">
            <v>-3742.59</v>
          </cell>
          <cell r="D118" t="str">
            <v>204</v>
          </cell>
          <cell r="E118" t="str">
            <v>408</v>
          </cell>
          <cell r="F118">
            <v>0</v>
          </cell>
          <cell r="G118">
            <v>1</v>
          </cell>
          <cell r="H118" t="str">
            <v>2006-01-31</v>
          </cell>
        </row>
        <row r="119">
          <cell r="A119">
            <v>480000</v>
          </cell>
          <cell r="B119">
            <v>1015</v>
          </cell>
          <cell r="C119">
            <v>-132556.65</v>
          </cell>
          <cell r="D119" t="str">
            <v>204</v>
          </cell>
          <cell r="E119" t="str">
            <v>408</v>
          </cell>
          <cell r="F119">
            <v>0</v>
          </cell>
          <cell r="G119">
            <v>1</v>
          </cell>
          <cell r="H119" t="str">
            <v>2006-01-31</v>
          </cell>
        </row>
        <row r="120">
          <cell r="A120">
            <v>480000</v>
          </cell>
          <cell r="B120">
            <v>1015</v>
          </cell>
          <cell r="C120">
            <v>-111902.92</v>
          </cell>
          <cell r="D120" t="str">
            <v>204</v>
          </cell>
          <cell r="E120" t="str">
            <v>408</v>
          </cell>
          <cell r="F120">
            <v>0</v>
          </cell>
          <cell r="G120">
            <v>1</v>
          </cell>
          <cell r="H120" t="str">
            <v>2006-01-31</v>
          </cell>
        </row>
        <row r="121">
          <cell r="A121">
            <v>480000</v>
          </cell>
          <cell r="B121">
            <v>1015</v>
          </cell>
          <cell r="C121">
            <v>-1698.14</v>
          </cell>
          <cell r="D121" t="str">
            <v>204</v>
          </cell>
          <cell r="E121" t="str">
            <v>408</v>
          </cell>
          <cell r="F121">
            <v>0</v>
          </cell>
          <cell r="G121">
            <v>1</v>
          </cell>
          <cell r="H121" t="str">
            <v>2006-01-31</v>
          </cell>
        </row>
        <row r="122">
          <cell r="A122">
            <v>480000</v>
          </cell>
          <cell r="B122">
            <v>1015</v>
          </cell>
          <cell r="C122">
            <v>-33102.730000000003</v>
          </cell>
          <cell r="D122" t="str">
            <v>204</v>
          </cell>
          <cell r="E122" t="str">
            <v>408</v>
          </cell>
          <cell r="F122">
            <v>0</v>
          </cell>
          <cell r="G122">
            <v>1</v>
          </cell>
          <cell r="H122" t="str">
            <v>2006-01-31</v>
          </cell>
        </row>
        <row r="123">
          <cell r="A123">
            <v>480000</v>
          </cell>
          <cell r="B123">
            <v>1015</v>
          </cell>
          <cell r="C123">
            <v>-569.29</v>
          </cell>
          <cell r="D123" t="str">
            <v>204</v>
          </cell>
          <cell r="E123" t="str">
            <v>408</v>
          </cell>
          <cell r="F123">
            <v>0</v>
          </cell>
          <cell r="G123">
            <v>1</v>
          </cell>
          <cell r="H123" t="str">
            <v>2006-01-31</v>
          </cell>
        </row>
        <row r="124">
          <cell r="A124">
            <v>480000</v>
          </cell>
          <cell r="B124">
            <v>1015</v>
          </cell>
          <cell r="C124">
            <v>-398.51</v>
          </cell>
          <cell r="D124" t="str">
            <v>204</v>
          </cell>
          <cell r="E124" t="str">
            <v>408</v>
          </cell>
          <cell r="F124">
            <v>0</v>
          </cell>
          <cell r="G124">
            <v>1</v>
          </cell>
          <cell r="H124" t="str">
            <v>2006-01-31</v>
          </cell>
        </row>
        <row r="125">
          <cell r="A125">
            <v>480000</v>
          </cell>
          <cell r="B125">
            <v>1015</v>
          </cell>
          <cell r="C125">
            <v>-732.51</v>
          </cell>
          <cell r="D125" t="str">
            <v>204</v>
          </cell>
          <cell r="E125" t="str">
            <v>408</v>
          </cell>
          <cell r="F125">
            <v>0</v>
          </cell>
          <cell r="G125">
            <v>1</v>
          </cell>
          <cell r="H125" t="str">
            <v>2006-01-31</v>
          </cell>
        </row>
        <row r="126">
          <cell r="A126">
            <v>480000</v>
          </cell>
          <cell r="B126">
            <v>1015</v>
          </cell>
          <cell r="C126">
            <v>-141071.96</v>
          </cell>
          <cell r="D126" t="str">
            <v>204</v>
          </cell>
          <cell r="E126" t="str">
            <v>408</v>
          </cell>
          <cell r="F126">
            <v>0</v>
          </cell>
          <cell r="G126">
            <v>1</v>
          </cell>
          <cell r="H126" t="str">
            <v>2006-01-31</v>
          </cell>
        </row>
        <row r="127">
          <cell r="A127">
            <v>480001</v>
          </cell>
          <cell r="B127">
            <v>1015</v>
          </cell>
          <cell r="C127">
            <v>3224.39</v>
          </cell>
          <cell r="D127" t="str">
            <v>204</v>
          </cell>
          <cell r="E127" t="str">
            <v>408</v>
          </cell>
          <cell r="F127">
            <v>0</v>
          </cell>
          <cell r="G127">
            <v>1</v>
          </cell>
          <cell r="H127" t="str">
            <v>2006-01-31</v>
          </cell>
        </row>
        <row r="128">
          <cell r="A128">
            <v>481004</v>
          </cell>
          <cell r="B128">
            <v>1015</v>
          </cell>
          <cell r="C128">
            <v>-76.739999999999995</v>
          </cell>
          <cell r="D128" t="str">
            <v>204</v>
          </cell>
          <cell r="E128" t="str">
            <v>408</v>
          </cell>
          <cell r="F128">
            <v>0</v>
          </cell>
          <cell r="G128">
            <v>1</v>
          </cell>
          <cell r="H128" t="str">
            <v>2006-01-31</v>
          </cell>
        </row>
        <row r="129">
          <cell r="A129">
            <v>481004</v>
          </cell>
          <cell r="B129">
            <v>1015</v>
          </cell>
          <cell r="C129">
            <v>-55662.44</v>
          </cell>
          <cell r="D129" t="str">
            <v>204</v>
          </cell>
          <cell r="E129" t="str">
            <v>408</v>
          </cell>
          <cell r="F129">
            <v>0</v>
          </cell>
          <cell r="G129">
            <v>1</v>
          </cell>
          <cell r="H129" t="str">
            <v>2006-01-31</v>
          </cell>
        </row>
        <row r="130">
          <cell r="A130">
            <v>481004</v>
          </cell>
          <cell r="B130">
            <v>1015</v>
          </cell>
          <cell r="C130">
            <v>-8821.4699999999993</v>
          </cell>
          <cell r="D130" t="str">
            <v>204</v>
          </cell>
          <cell r="E130" t="str">
            <v>408</v>
          </cell>
          <cell r="F130">
            <v>0</v>
          </cell>
          <cell r="G130">
            <v>1</v>
          </cell>
          <cell r="H130" t="str">
            <v>2006-01-31</v>
          </cell>
        </row>
        <row r="131">
          <cell r="A131">
            <v>481004</v>
          </cell>
          <cell r="B131">
            <v>1015</v>
          </cell>
          <cell r="C131">
            <v>-86914.77</v>
          </cell>
          <cell r="D131" t="str">
            <v>204</v>
          </cell>
          <cell r="E131" t="str">
            <v>408</v>
          </cell>
          <cell r="F131">
            <v>0</v>
          </cell>
          <cell r="G131">
            <v>1</v>
          </cell>
          <cell r="H131" t="str">
            <v>2006-01-31</v>
          </cell>
        </row>
        <row r="132">
          <cell r="A132">
            <v>481004</v>
          </cell>
          <cell r="B132">
            <v>1015</v>
          </cell>
          <cell r="C132">
            <v>-66703.399999999994</v>
          </cell>
          <cell r="D132" t="str">
            <v>204</v>
          </cell>
          <cell r="E132" t="str">
            <v>408</v>
          </cell>
          <cell r="F132">
            <v>0</v>
          </cell>
          <cell r="G132">
            <v>1</v>
          </cell>
          <cell r="H132" t="str">
            <v>2006-01-31</v>
          </cell>
        </row>
        <row r="133">
          <cell r="A133">
            <v>481004</v>
          </cell>
          <cell r="B133">
            <v>1015</v>
          </cell>
          <cell r="C133">
            <v>-432.79</v>
          </cell>
          <cell r="D133" t="str">
            <v>204</v>
          </cell>
          <cell r="E133" t="str">
            <v>408</v>
          </cell>
          <cell r="F133">
            <v>0</v>
          </cell>
          <cell r="G133">
            <v>1</v>
          </cell>
          <cell r="H133" t="str">
            <v>2006-01-31</v>
          </cell>
        </row>
        <row r="134">
          <cell r="A134">
            <v>481004</v>
          </cell>
          <cell r="B134">
            <v>1015</v>
          </cell>
          <cell r="C134">
            <v>-1764.81</v>
          </cell>
          <cell r="D134" t="str">
            <v>204</v>
          </cell>
          <cell r="E134" t="str">
            <v>408</v>
          </cell>
          <cell r="F134">
            <v>0</v>
          </cell>
          <cell r="G134">
            <v>1</v>
          </cell>
          <cell r="H134" t="str">
            <v>2006-01-31</v>
          </cell>
        </row>
        <row r="135">
          <cell r="A135">
            <v>481004</v>
          </cell>
          <cell r="B135">
            <v>1015</v>
          </cell>
          <cell r="C135">
            <v>-328.27</v>
          </cell>
          <cell r="D135" t="str">
            <v>204</v>
          </cell>
          <cell r="E135" t="str">
            <v>408</v>
          </cell>
          <cell r="F135">
            <v>0</v>
          </cell>
          <cell r="G135">
            <v>1</v>
          </cell>
          <cell r="H135" t="str">
            <v>2006-01-31</v>
          </cell>
        </row>
        <row r="136">
          <cell r="A136">
            <v>481004</v>
          </cell>
          <cell r="B136">
            <v>1015</v>
          </cell>
          <cell r="C136">
            <v>-6403.79</v>
          </cell>
          <cell r="D136" t="str">
            <v>204</v>
          </cell>
          <cell r="E136" t="str">
            <v>408</v>
          </cell>
          <cell r="F136">
            <v>0</v>
          </cell>
          <cell r="G136">
            <v>1</v>
          </cell>
          <cell r="H136" t="str">
            <v>2006-01-31</v>
          </cell>
        </row>
        <row r="137">
          <cell r="A137">
            <v>481004</v>
          </cell>
          <cell r="B137">
            <v>1015</v>
          </cell>
          <cell r="C137">
            <v>-19522.84</v>
          </cell>
          <cell r="D137" t="str">
            <v>204</v>
          </cell>
          <cell r="E137" t="str">
            <v>408</v>
          </cell>
          <cell r="F137">
            <v>0</v>
          </cell>
          <cell r="G137">
            <v>1</v>
          </cell>
          <cell r="H137" t="str">
            <v>2006-01-31</v>
          </cell>
        </row>
        <row r="138">
          <cell r="A138">
            <v>481002</v>
          </cell>
          <cell r="B138">
            <v>1015</v>
          </cell>
          <cell r="C138">
            <v>0</v>
          </cell>
          <cell r="D138" t="str">
            <v>204</v>
          </cell>
          <cell r="E138" t="str">
            <v>409</v>
          </cell>
          <cell r="F138">
            <v>0</v>
          </cell>
          <cell r="G138">
            <v>1</v>
          </cell>
          <cell r="H138" t="str">
            <v>2006-01-31</v>
          </cell>
        </row>
        <row r="139">
          <cell r="A139">
            <v>481002</v>
          </cell>
          <cell r="B139">
            <v>1015</v>
          </cell>
          <cell r="C139">
            <v>0</v>
          </cell>
          <cell r="D139" t="str">
            <v>204</v>
          </cell>
          <cell r="E139" t="str">
            <v>409</v>
          </cell>
          <cell r="F139">
            <v>0</v>
          </cell>
          <cell r="G139">
            <v>1</v>
          </cell>
          <cell r="H139" t="str">
            <v>2006-01-31</v>
          </cell>
        </row>
        <row r="140">
          <cell r="A140">
            <v>481002</v>
          </cell>
          <cell r="B140">
            <v>1015</v>
          </cell>
          <cell r="C140">
            <v>0</v>
          </cell>
          <cell r="D140" t="str">
            <v>204</v>
          </cell>
          <cell r="E140" t="str">
            <v>409</v>
          </cell>
          <cell r="F140">
            <v>0</v>
          </cell>
          <cell r="G140">
            <v>1</v>
          </cell>
          <cell r="H140" t="str">
            <v>2006-01-31</v>
          </cell>
        </row>
        <row r="141">
          <cell r="A141">
            <v>481002</v>
          </cell>
          <cell r="B141">
            <v>1015</v>
          </cell>
          <cell r="C141">
            <v>2002370.44</v>
          </cell>
          <cell r="D141" t="str">
            <v>204</v>
          </cell>
          <cell r="E141" t="str">
            <v>411</v>
          </cell>
          <cell r="F141">
            <v>0</v>
          </cell>
          <cell r="G141">
            <v>1</v>
          </cell>
          <cell r="H141" t="str">
            <v>2006-01-31</v>
          </cell>
        </row>
        <row r="142">
          <cell r="A142">
            <v>481002</v>
          </cell>
          <cell r="B142">
            <v>1015</v>
          </cell>
          <cell r="C142">
            <v>-17389.96</v>
          </cell>
          <cell r="D142" t="str">
            <v>204</v>
          </cell>
          <cell r="E142" t="str">
            <v>411</v>
          </cell>
          <cell r="F142">
            <v>0</v>
          </cell>
          <cell r="G142">
            <v>1</v>
          </cell>
          <cell r="H142" t="str">
            <v>2006-01-31</v>
          </cell>
        </row>
        <row r="143">
          <cell r="A143">
            <v>481002</v>
          </cell>
          <cell r="B143">
            <v>1015</v>
          </cell>
          <cell r="C143">
            <v>-84711.27</v>
          </cell>
          <cell r="D143" t="str">
            <v>204</v>
          </cell>
          <cell r="E143" t="str">
            <v>411</v>
          </cell>
          <cell r="F143">
            <v>0</v>
          </cell>
          <cell r="G143">
            <v>1</v>
          </cell>
          <cell r="H143" t="str">
            <v>2006-01-31</v>
          </cell>
        </row>
        <row r="144">
          <cell r="A144">
            <v>481002</v>
          </cell>
          <cell r="B144">
            <v>1015</v>
          </cell>
          <cell r="C144">
            <v>-55795.02</v>
          </cell>
          <cell r="D144" t="str">
            <v>204</v>
          </cell>
          <cell r="E144" t="str">
            <v>411</v>
          </cell>
          <cell r="F144">
            <v>0</v>
          </cell>
          <cell r="G144">
            <v>1</v>
          </cell>
          <cell r="H144" t="str">
            <v>2006-01-31</v>
          </cell>
        </row>
        <row r="145">
          <cell r="A145">
            <v>481002</v>
          </cell>
          <cell r="B145">
            <v>1015</v>
          </cell>
          <cell r="C145">
            <v>-70820.179999999993</v>
          </cell>
          <cell r="D145" t="str">
            <v>204</v>
          </cell>
          <cell r="E145" t="str">
            <v>411</v>
          </cell>
          <cell r="F145">
            <v>0</v>
          </cell>
          <cell r="G145">
            <v>1</v>
          </cell>
          <cell r="H145" t="str">
            <v>2006-01-31</v>
          </cell>
        </row>
        <row r="146">
          <cell r="A146">
            <v>481002</v>
          </cell>
          <cell r="B146">
            <v>1015</v>
          </cell>
          <cell r="C146">
            <v>-59767.1</v>
          </cell>
          <cell r="D146" t="str">
            <v>204</v>
          </cell>
          <cell r="E146" t="str">
            <v>411</v>
          </cell>
          <cell r="F146">
            <v>0</v>
          </cell>
          <cell r="G146">
            <v>1</v>
          </cell>
          <cell r="H146" t="str">
            <v>2006-01-31</v>
          </cell>
        </row>
        <row r="147">
          <cell r="A147">
            <v>481002</v>
          </cell>
          <cell r="B147">
            <v>1015</v>
          </cell>
          <cell r="C147">
            <v>-19.170000000000002</v>
          </cell>
          <cell r="D147" t="str">
            <v>204</v>
          </cell>
          <cell r="E147" t="str">
            <v>411</v>
          </cell>
          <cell r="F147">
            <v>0</v>
          </cell>
          <cell r="G147">
            <v>1</v>
          </cell>
          <cell r="H147" t="str">
            <v>2006-01-31</v>
          </cell>
        </row>
        <row r="148">
          <cell r="A148">
            <v>481002</v>
          </cell>
          <cell r="B148">
            <v>1015</v>
          </cell>
          <cell r="C148">
            <v>-69347.67</v>
          </cell>
          <cell r="D148" t="str">
            <v>204</v>
          </cell>
          <cell r="E148" t="str">
            <v>411</v>
          </cell>
          <cell r="F148">
            <v>0</v>
          </cell>
          <cell r="G148">
            <v>1</v>
          </cell>
          <cell r="H148" t="str">
            <v>2006-01-31</v>
          </cell>
        </row>
        <row r="149">
          <cell r="A149">
            <v>481002</v>
          </cell>
          <cell r="B149">
            <v>1015</v>
          </cell>
          <cell r="C149">
            <v>-28896.62</v>
          </cell>
          <cell r="D149" t="str">
            <v>204</v>
          </cell>
          <cell r="E149" t="str">
            <v>411</v>
          </cell>
          <cell r="F149">
            <v>0</v>
          </cell>
          <cell r="G149">
            <v>1</v>
          </cell>
          <cell r="H149" t="str">
            <v>2006-01-31</v>
          </cell>
        </row>
        <row r="150">
          <cell r="A150">
            <v>481002</v>
          </cell>
          <cell r="B150">
            <v>1015</v>
          </cell>
          <cell r="C150">
            <v>-842822.2</v>
          </cell>
          <cell r="D150" t="str">
            <v>204</v>
          </cell>
          <cell r="E150" t="str">
            <v>411</v>
          </cell>
          <cell r="F150">
            <v>0</v>
          </cell>
          <cell r="G150">
            <v>1</v>
          </cell>
          <cell r="H150" t="str">
            <v>2006-01-31</v>
          </cell>
        </row>
        <row r="151">
          <cell r="A151">
            <v>481005</v>
          </cell>
          <cell r="B151">
            <v>1015</v>
          </cell>
          <cell r="C151">
            <v>-3271782.48</v>
          </cell>
          <cell r="D151" t="str">
            <v>204</v>
          </cell>
          <cell r="E151" t="str">
            <v>411</v>
          </cell>
          <cell r="F151">
            <v>0</v>
          </cell>
          <cell r="G151">
            <v>1</v>
          </cell>
          <cell r="H151" t="str">
            <v>2006-01-31</v>
          </cell>
        </row>
        <row r="152">
          <cell r="A152">
            <v>481005</v>
          </cell>
          <cell r="B152">
            <v>1015</v>
          </cell>
          <cell r="C152">
            <v>40699.769999999997</v>
          </cell>
          <cell r="D152" t="str">
            <v>204</v>
          </cell>
          <cell r="E152" t="str">
            <v>411</v>
          </cell>
          <cell r="F152">
            <v>0</v>
          </cell>
          <cell r="G152">
            <v>1</v>
          </cell>
          <cell r="H152" t="str">
            <v>2006-01-31</v>
          </cell>
        </row>
        <row r="153">
          <cell r="A153">
            <v>481005</v>
          </cell>
          <cell r="B153">
            <v>1015</v>
          </cell>
          <cell r="C153">
            <v>-64450.55</v>
          </cell>
          <cell r="D153" t="str">
            <v>204</v>
          </cell>
          <cell r="E153" t="str">
            <v>411</v>
          </cell>
          <cell r="F153">
            <v>0</v>
          </cell>
          <cell r="G153">
            <v>1</v>
          </cell>
          <cell r="H153" t="str">
            <v>2006-01-31</v>
          </cell>
        </row>
        <row r="154">
          <cell r="A154">
            <v>481005</v>
          </cell>
          <cell r="B154">
            <v>1015</v>
          </cell>
          <cell r="C154">
            <v>-15007.35</v>
          </cell>
          <cell r="D154" t="str">
            <v>204</v>
          </cell>
          <cell r="E154" t="str">
            <v>411</v>
          </cell>
          <cell r="F154">
            <v>0</v>
          </cell>
          <cell r="G154">
            <v>1</v>
          </cell>
          <cell r="H154" t="str">
            <v>2006-01-31</v>
          </cell>
        </row>
        <row r="155">
          <cell r="A155">
            <v>481005</v>
          </cell>
          <cell r="B155">
            <v>1015</v>
          </cell>
          <cell r="C155">
            <v>-56076.69</v>
          </cell>
          <cell r="D155" t="str">
            <v>204</v>
          </cell>
          <cell r="E155" t="str">
            <v>411</v>
          </cell>
          <cell r="F155">
            <v>0</v>
          </cell>
          <cell r="G155">
            <v>1</v>
          </cell>
          <cell r="H155" t="str">
            <v>2006-01-31</v>
          </cell>
        </row>
        <row r="156">
          <cell r="A156">
            <v>481005</v>
          </cell>
          <cell r="B156">
            <v>1015</v>
          </cell>
          <cell r="C156">
            <v>-13090.6</v>
          </cell>
          <cell r="D156" t="str">
            <v>204</v>
          </cell>
          <cell r="E156" t="str">
            <v>411</v>
          </cell>
          <cell r="F156">
            <v>0</v>
          </cell>
          <cell r="G156">
            <v>1</v>
          </cell>
          <cell r="H156" t="str">
            <v>2006-01-31</v>
          </cell>
        </row>
        <row r="157">
          <cell r="A157">
            <v>481005</v>
          </cell>
          <cell r="B157">
            <v>1015</v>
          </cell>
          <cell r="C157">
            <v>-25483.69</v>
          </cell>
          <cell r="D157" t="str">
            <v>204</v>
          </cell>
          <cell r="E157" t="str">
            <v>411</v>
          </cell>
          <cell r="F157">
            <v>0</v>
          </cell>
          <cell r="G157">
            <v>1</v>
          </cell>
          <cell r="H157" t="str">
            <v>2006-01-31</v>
          </cell>
        </row>
        <row r="158">
          <cell r="A158">
            <v>481005</v>
          </cell>
          <cell r="B158">
            <v>1015</v>
          </cell>
          <cell r="C158">
            <v>-91973.09</v>
          </cell>
          <cell r="D158" t="str">
            <v>204</v>
          </cell>
          <cell r="E158" t="str">
            <v>411</v>
          </cell>
          <cell r="F158">
            <v>0</v>
          </cell>
          <cell r="G158">
            <v>1</v>
          </cell>
          <cell r="H158" t="str">
            <v>2006-01-31</v>
          </cell>
        </row>
        <row r="159">
          <cell r="A159">
            <v>481005</v>
          </cell>
          <cell r="B159">
            <v>1015</v>
          </cell>
          <cell r="C159">
            <v>-20791.009999999998</v>
          </cell>
          <cell r="D159" t="str">
            <v>204</v>
          </cell>
          <cell r="E159" t="str">
            <v>411</v>
          </cell>
          <cell r="F159">
            <v>0</v>
          </cell>
          <cell r="G159">
            <v>1</v>
          </cell>
          <cell r="H159" t="str">
            <v>2006-01-31</v>
          </cell>
        </row>
        <row r="160">
          <cell r="A160">
            <v>481005</v>
          </cell>
          <cell r="B160">
            <v>1015</v>
          </cell>
          <cell r="C160">
            <v>-180787.14</v>
          </cell>
          <cell r="D160" t="str">
            <v>204</v>
          </cell>
          <cell r="E160" t="str">
            <v>411</v>
          </cell>
          <cell r="F160">
            <v>0</v>
          </cell>
          <cell r="G160">
            <v>1</v>
          </cell>
          <cell r="H160" t="str">
            <v>2006-01-31</v>
          </cell>
        </row>
        <row r="161">
          <cell r="A161">
            <v>481002</v>
          </cell>
          <cell r="B161">
            <v>1015</v>
          </cell>
          <cell r="C161">
            <v>-1231542.17</v>
          </cell>
          <cell r="D161" t="str">
            <v>204</v>
          </cell>
          <cell r="E161" t="str">
            <v>411</v>
          </cell>
          <cell r="F161">
            <v>0</v>
          </cell>
          <cell r="G161">
            <v>1</v>
          </cell>
          <cell r="H161" t="str">
            <v>2006-01-31</v>
          </cell>
        </row>
        <row r="162">
          <cell r="A162">
            <v>481005</v>
          </cell>
          <cell r="B162">
            <v>1015</v>
          </cell>
          <cell r="C162">
            <v>2629643.7000000002</v>
          </cell>
          <cell r="D162" t="str">
            <v>204</v>
          </cell>
          <cell r="E162" t="str">
            <v>411</v>
          </cell>
          <cell r="F162">
            <v>0</v>
          </cell>
          <cell r="G162">
            <v>1</v>
          </cell>
          <cell r="H162" t="str">
            <v>2006-01-31</v>
          </cell>
        </row>
        <row r="163">
          <cell r="A163">
            <v>481002</v>
          </cell>
          <cell r="B163">
            <v>1015</v>
          </cell>
          <cell r="C163">
            <v>239664.23</v>
          </cell>
          <cell r="D163" t="str">
            <v>204</v>
          </cell>
          <cell r="E163" t="str">
            <v>414</v>
          </cell>
          <cell r="F163">
            <v>0</v>
          </cell>
          <cell r="G163">
            <v>1</v>
          </cell>
          <cell r="H163" t="str">
            <v>2006-01-31</v>
          </cell>
        </row>
        <row r="164">
          <cell r="A164">
            <v>481002</v>
          </cell>
          <cell r="B164">
            <v>1015</v>
          </cell>
          <cell r="C164">
            <v>-1308.04</v>
          </cell>
          <cell r="D164" t="str">
            <v>204</v>
          </cell>
          <cell r="E164" t="str">
            <v>414</v>
          </cell>
          <cell r="F164">
            <v>0</v>
          </cell>
          <cell r="G164">
            <v>1</v>
          </cell>
          <cell r="H164" t="str">
            <v>2006-01-31</v>
          </cell>
        </row>
        <row r="165">
          <cell r="A165">
            <v>481002</v>
          </cell>
          <cell r="B165">
            <v>1015</v>
          </cell>
          <cell r="C165">
            <v>0</v>
          </cell>
          <cell r="D165" t="str">
            <v>204</v>
          </cell>
          <cell r="E165" t="str">
            <v>414</v>
          </cell>
          <cell r="F165">
            <v>0</v>
          </cell>
          <cell r="G165">
            <v>1</v>
          </cell>
          <cell r="H165" t="str">
            <v>2006-01-31</v>
          </cell>
        </row>
        <row r="166">
          <cell r="A166">
            <v>481002</v>
          </cell>
          <cell r="B166">
            <v>1015</v>
          </cell>
          <cell r="C166">
            <v>-80955.960000000006</v>
          </cell>
          <cell r="D166" t="str">
            <v>204</v>
          </cell>
          <cell r="E166" t="str">
            <v>414</v>
          </cell>
          <cell r="F166">
            <v>0</v>
          </cell>
          <cell r="G166">
            <v>1</v>
          </cell>
          <cell r="H166" t="str">
            <v>2006-01-31</v>
          </cell>
        </row>
        <row r="167">
          <cell r="A167">
            <v>481002</v>
          </cell>
          <cell r="B167">
            <v>1015</v>
          </cell>
          <cell r="C167">
            <v>-4878.18</v>
          </cell>
          <cell r="D167" t="str">
            <v>204</v>
          </cell>
          <cell r="E167" t="str">
            <v>414</v>
          </cell>
          <cell r="F167">
            <v>0</v>
          </cell>
          <cell r="G167">
            <v>1</v>
          </cell>
          <cell r="H167" t="str">
            <v>2006-01-31</v>
          </cell>
        </row>
        <row r="168">
          <cell r="A168">
            <v>481002</v>
          </cell>
          <cell r="B168">
            <v>1015</v>
          </cell>
          <cell r="C168">
            <v>-103243.65</v>
          </cell>
          <cell r="D168" t="str">
            <v>204</v>
          </cell>
          <cell r="E168" t="str">
            <v>414</v>
          </cell>
          <cell r="F168">
            <v>0</v>
          </cell>
          <cell r="G168">
            <v>1</v>
          </cell>
          <cell r="H168" t="str">
            <v>2006-01-31</v>
          </cell>
        </row>
        <row r="169">
          <cell r="A169">
            <v>481005</v>
          </cell>
          <cell r="B169">
            <v>1015</v>
          </cell>
          <cell r="C169">
            <v>-343059.63</v>
          </cell>
          <cell r="D169" t="str">
            <v>204</v>
          </cell>
          <cell r="E169" t="str">
            <v>414</v>
          </cell>
          <cell r="F169">
            <v>0</v>
          </cell>
          <cell r="G169">
            <v>1</v>
          </cell>
          <cell r="H169" t="str">
            <v>2006-01-31</v>
          </cell>
        </row>
        <row r="170">
          <cell r="A170">
            <v>481005</v>
          </cell>
          <cell r="B170">
            <v>1015</v>
          </cell>
          <cell r="C170">
            <v>3304.74</v>
          </cell>
          <cell r="D170" t="str">
            <v>204</v>
          </cell>
          <cell r="E170" t="str">
            <v>414</v>
          </cell>
          <cell r="F170">
            <v>0</v>
          </cell>
          <cell r="G170">
            <v>1</v>
          </cell>
          <cell r="H170" t="str">
            <v>2006-01-31</v>
          </cell>
        </row>
        <row r="171">
          <cell r="A171">
            <v>481005</v>
          </cell>
          <cell r="B171">
            <v>1015</v>
          </cell>
          <cell r="C171">
            <v>-9046.32</v>
          </cell>
          <cell r="D171" t="str">
            <v>204</v>
          </cell>
          <cell r="E171" t="str">
            <v>414</v>
          </cell>
          <cell r="F171">
            <v>0</v>
          </cell>
          <cell r="G171">
            <v>1</v>
          </cell>
          <cell r="H171" t="str">
            <v>2006-01-31</v>
          </cell>
        </row>
        <row r="172">
          <cell r="A172">
            <v>481002</v>
          </cell>
          <cell r="B172">
            <v>1015</v>
          </cell>
          <cell r="C172">
            <v>-108727.03</v>
          </cell>
          <cell r="D172" t="str">
            <v>204</v>
          </cell>
          <cell r="E172" t="str">
            <v>414</v>
          </cell>
          <cell r="F172">
            <v>0</v>
          </cell>
          <cell r="G172">
            <v>1</v>
          </cell>
          <cell r="H172" t="str">
            <v>2006-01-31</v>
          </cell>
        </row>
        <row r="173">
          <cell r="A173">
            <v>481005</v>
          </cell>
          <cell r="B173">
            <v>1015</v>
          </cell>
          <cell r="C173">
            <v>179883.7</v>
          </cell>
          <cell r="D173" t="str">
            <v>204</v>
          </cell>
          <cell r="E173" t="str">
            <v>414</v>
          </cell>
          <cell r="F173">
            <v>0</v>
          </cell>
          <cell r="G173">
            <v>1</v>
          </cell>
          <cell r="H173" t="str">
            <v>2006-01-31</v>
          </cell>
        </row>
        <row r="174">
          <cell r="A174">
            <v>481000</v>
          </cell>
          <cell r="B174">
            <v>1015</v>
          </cell>
          <cell r="C174">
            <v>-3490.69</v>
          </cell>
          <cell r="D174" t="str">
            <v>204</v>
          </cell>
          <cell r="E174" t="str">
            <v>451</v>
          </cell>
          <cell r="F174">
            <v>0</v>
          </cell>
          <cell r="G174">
            <v>1</v>
          </cell>
          <cell r="H174" t="str">
            <v>2006-01-31</v>
          </cell>
        </row>
        <row r="175">
          <cell r="A175">
            <v>481000</v>
          </cell>
          <cell r="B175">
            <v>1015</v>
          </cell>
          <cell r="C175">
            <v>0</v>
          </cell>
          <cell r="D175" t="str">
            <v>204</v>
          </cell>
          <cell r="E175" t="str">
            <v>451</v>
          </cell>
          <cell r="F175">
            <v>0</v>
          </cell>
          <cell r="G175">
            <v>1</v>
          </cell>
          <cell r="H175" t="str">
            <v>2006-01-31</v>
          </cell>
        </row>
        <row r="176">
          <cell r="A176">
            <v>481000</v>
          </cell>
          <cell r="B176">
            <v>1015</v>
          </cell>
          <cell r="C176">
            <v>-2191.81</v>
          </cell>
          <cell r="D176" t="str">
            <v>204</v>
          </cell>
          <cell r="E176" t="str">
            <v>451</v>
          </cell>
          <cell r="F176">
            <v>0</v>
          </cell>
          <cell r="G176">
            <v>1</v>
          </cell>
          <cell r="H176" t="str">
            <v>2006-01-31</v>
          </cell>
        </row>
        <row r="177">
          <cell r="A177">
            <v>481004</v>
          </cell>
          <cell r="B177">
            <v>1015</v>
          </cell>
          <cell r="C177">
            <v>-28259.55</v>
          </cell>
          <cell r="D177" t="str">
            <v>204</v>
          </cell>
          <cell r="E177" t="str">
            <v>451</v>
          </cell>
          <cell r="F177">
            <v>0</v>
          </cell>
          <cell r="G177">
            <v>1</v>
          </cell>
          <cell r="H177" t="str">
            <v>2006-01-31</v>
          </cell>
        </row>
        <row r="178">
          <cell r="A178">
            <v>481004</v>
          </cell>
          <cell r="B178">
            <v>1015</v>
          </cell>
          <cell r="C178">
            <v>0</v>
          </cell>
          <cell r="D178" t="str">
            <v>204</v>
          </cell>
          <cell r="E178" t="str">
            <v>451</v>
          </cell>
          <cell r="F178">
            <v>0</v>
          </cell>
          <cell r="G178">
            <v>1</v>
          </cell>
          <cell r="H178" t="str">
            <v>2006-01-31</v>
          </cell>
        </row>
        <row r="179">
          <cell r="A179">
            <v>481004</v>
          </cell>
          <cell r="B179">
            <v>1015</v>
          </cell>
          <cell r="C179">
            <v>-10250.73</v>
          </cell>
          <cell r="D179" t="str">
            <v>204</v>
          </cell>
          <cell r="E179" t="str">
            <v>451</v>
          </cell>
          <cell r="F179">
            <v>0</v>
          </cell>
          <cell r="G179">
            <v>1</v>
          </cell>
          <cell r="H179" t="str">
            <v>2006-01-31</v>
          </cell>
        </row>
        <row r="180">
          <cell r="A180">
            <v>481004</v>
          </cell>
          <cell r="B180">
            <v>1015</v>
          </cell>
          <cell r="C180">
            <v>-59058.080000000002</v>
          </cell>
          <cell r="D180" t="str">
            <v>204</v>
          </cell>
          <cell r="E180" t="str">
            <v>451</v>
          </cell>
          <cell r="F180">
            <v>0</v>
          </cell>
          <cell r="G180">
            <v>1</v>
          </cell>
          <cell r="H180" t="str">
            <v>2006-01-31</v>
          </cell>
        </row>
        <row r="181">
          <cell r="A181">
            <v>481004</v>
          </cell>
          <cell r="B181">
            <v>1015</v>
          </cell>
          <cell r="C181">
            <v>-16624.060000000001</v>
          </cell>
          <cell r="D181" t="str">
            <v>204</v>
          </cell>
          <cell r="E181" t="str">
            <v>451</v>
          </cell>
          <cell r="F181">
            <v>0</v>
          </cell>
          <cell r="G181">
            <v>1</v>
          </cell>
          <cell r="H181" t="str">
            <v>2006-01-31</v>
          </cell>
        </row>
        <row r="182">
          <cell r="A182">
            <v>481004</v>
          </cell>
          <cell r="B182">
            <v>1015</v>
          </cell>
          <cell r="C182">
            <v>-17054.919999999998</v>
          </cell>
          <cell r="D182" t="str">
            <v>204</v>
          </cell>
          <cell r="E182" t="str">
            <v>451</v>
          </cell>
          <cell r="F182">
            <v>0</v>
          </cell>
          <cell r="G182">
            <v>1</v>
          </cell>
          <cell r="H182" t="str">
            <v>2006-01-31</v>
          </cell>
        </row>
        <row r="183">
          <cell r="A183">
            <v>481004</v>
          </cell>
          <cell r="B183">
            <v>1015</v>
          </cell>
          <cell r="C183">
            <v>-6968.03</v>
          </cell>
          <cell r="D183" t="str">
            <v>204</v>
          </cell>
          <cell r="E183" t="str">
            <v>451</v>
          </cell>
          <cell r="F183">
            <v>0</v>
          </cell>
          <cell r="G183">
            <v>1</v>
          </cell>
          <cell r="H183" t="str">
            <v>2006-01-31</v>
          </cell>
        </row>
        <row r="184">
          <cell r="A184">
            <v>481004</v>
          </cell>
          <cell r="B184">
            <v>1015</v>
          </cell>
          <cell r="C184">
            <v>-19500.060000000001</v>
          </cell>
          <cell r="D184" t="str">
            <v>204</v>
          </cell>
          <cell r="E184" t="str">
            <v>451</v>
          </cell>
          <cell r="F184">
            <v>0</v>
          </cell>
          <cell r="G184">
            <v>1</v>
          </cell>
          <cell r="H184" t="str">
            <v>2006-01-31</v>
          </cell>
        </row>
        <row r="185">
          <cell r="A185">
            <v>481004</v>
          </cell>
          <cell r="B185">
            <v>1015</v>
          </cell>
          <cell r="C185">
            <v>-32137.06</v>
          </cell>
          <cell r="D185" t="str">
            <v>204</v>
          </cell>
          <cell r="E185" t="str">
            <v>451</v>
          </cell>
          <cell r="F185">
            <v>0</v>
          </cell>
          <cell r="G185">
            <v>1</v>
          </cell>
          <cell r="H185" t="str">
            <v>2006-01-31</v>
          </cell>
        </row>
        <row r="186">
          <cell r="A186">
            <v>481004</v>
          </cell>
          <cell r="B186">
            <v>1015</v>
          </cell>
          <cell r="C186">
            <v>-145914.41</v>
          </cell>
          <cell r="D186" t="str">
            <v>204</v>
          </cell>
          <cell r="E186" t="str">
            <v>451</v>
          </cell>
          <cell r="F186">
            <v>0</v>
          </cell>
          <cell r="G186">
            <v>1</v>
          </cell>
          <cell r="H186" t="str">
            <v>2006-01-31</v>
          </cell>
        </row>
        <row r="187">
          <cell r="A187">
            <v>481000</v>
          </cell>
          <cell r="B187">
            <v>1015</v>
          </cell>
          <cell r="C187">
            <v>5682.5</v>
          </cell>
          <cell r="D187" t="str">
            <v>204</v>
          </cell>
          <cell r="E187" t="str">
            <v>451</v>
          </cell>
          <cell r="F187">
            <v>0</v>
          </cell>
          <cell r="G187">
            <v>1</v>
          </cell>
          <cell r="H187" t="str">
            <v>2006-01-31</v>
          </cell>
        </row>
        <row r="188">
          <cell r="A188">
            <v>481004</v>
          </cell>
          <cell r="B188">
            <v>1015</v>
          </cell>
          <cell r="C188">
            <v>20000.900000000001</v>
          </cell>
          <cell r="D188" t="str">
            <v>204</v>
          </cell>
          <cell r="E188" t="str">
            <v>451</v>
          </cell>
          <cell r="F188">
            <v>0</v>
          </cell>
          <cell r="G188">
            <v>1</v>
          </cell>
          <cell r="H188" t="str">
            <v>2006-01-31</v>
          </cell>
        </row>
        <row r="189">
          <cell r="A189">
            <v>480000</v>
          </cell>
          <cell r="B189">
            <v>1015</v>
          </cell>
          <cell r="C189">
            <v>-188953.41</v>
          </cell>
          <cell r="D189" t="str">
            <v>204</v>
          </cell>
          <cell r="E189" t="str">
            <v>453</v>
          </cell>
          <cell r="F189">
            <v>0</v>
          </cell>
          <cell r="G189">
            <v>1</v>
          </cell>
          <cell r="H189" t="str">
            <v>2006-01-31</v>
          </cell>
        </row>
        <row r="190">
          <cell r="A190">
            <v>480000</v>
          </cell>
          <cell r="B190">
            <v>1015</v>
          </cell>
          <cell r="C190">
            <v>-12746.4</v>
          </cell>
          <cell r="D190" t="str">
            <v>204</v>
          </cell>
          <cell r="E190" t="str">
            <v>453</v>
          </cell>
          <cell r="F190">
            <v>0</v>
          </cell>
          <cell r="G190">
            <v>1</v>
          </cell>
          <cell r="H190" t="str">
            <v>2006-01-31</v>
          </cell>
        </row>
        <row r="191">
          <cell r="A191">
            <v>480000</v>
          </cell>
          <cell r="B191">
            <v>1015</v>
          </cell>
          <cell r="C191">
            <v>-172246.8</v>
          </cell>
          <cell r="D191" t="str">
            <v>204</v>
          </cell>
          <cell r="E191" t="str">
            <v>453</v>
          </cell>
          <cell r="F191">
            <v>0</v>
          </cell>
          <cell r="G191">
            <v>1</v>
          </cell>
          <cell r="H191" t="str">
            <v>2006-01-31</v>
          </cell>
        </row>
        <row r="192">
          <cell r="A192">
            <v>480000</v>
          </cell>
          <cell r="B192">
            <v>1015</v>
          </cell>
          <cell r="C192">
            <v>-261791.39</v>
          </cell>
          <cell r="D192" t="str">
            <v>204</v>
          </cell>
          <cell r="E192" t="str">
            <v>453</v>
          </cell>
          <cell r="F192">
            <v>0</v>
          </cell>
          <cell r="G192">
            <v>1</v>
          </cell>
          <cell r="H192" t="str">
            <v>2006-01-31</v>
          </cell>
        </row>
        <row r="193">
          <cell r="A193">
            <v>480000</v>
          </cell>
          <cell r="B193">
            <v>1015</v>
          </cell>
          <cell r="C193">
            <v>-412221.77</v>
          </cell>
          <cell r="D193" t="str">
            <v>204</v>
          </cell>
          <cell r="E193" t="str">
            <v>453</v>
          </cell>
          <cell r="F193">
            <v>0</v>
          </cell>
          <cell r="G193">
            <v>1</v>
          </cell>
          <cell r="H193" t="str">
            <v>2006-01-31</v>
          </cell>
        </row>
        <row r="194">
          <cell r="A194">
            <v>480000</v>
          </cell>
          <cell r="B194">
            <v>1015</v>
          </cell>
          <cell r="C194">
            <v>-176178.48</v>
          </cell>
          <cell r="D194" t="str">
            <v>204</v>
          </cell>
          <cell r="E194" t="str">
            <v>453</v>
          </cell>
          <cell r="F194">
            <v>0</v>
          </cell>
          <cell r="G194">
            <v>1</v>
          </cell>
          <cell r="H194" t="str">
            <v>2006-01-31</v>
          </cell>
        </row>
        <row r="195">
          <cell r="A195">
            <v>480000</v>
          </cell>
          <cell r="B195">
            <v>1015</v>
          </cell>
          <cell r="C195">
            <v>-194980.18</v>
          </cell>
          <cell r="D195" t="str">
            <v>204</v>
          </cell>
          <cell r="E195" t="str">
            <v>453</v>
          </cell>
          <cell r="F195">
            <v>0</v>
          </cell>
          <cell r="G195">
            <v>1</v>
          </cell>
          <cell r="H195" t="str">
            <v>2006-01-31</v>
          </cell>
        </row>
        <row r="196">
          <cell r="A196">
            <v>480000</v>
          </cell>
          <cell r="B196">
            <v>1015</v>
          </cell>
          <cell r="C196">
            <v>-6210.34</v>
          </cell>
          <cell r="D196" t="str">
            <v>204</v>
          </cell>
          <cell r="E196" t="str">
            <v>453</v>
          </cell>
          <cell r="F196">
            <v>0</v>
          </cell>
          <cell r="G196">
            <v>1</v>
          </cell>
          <cell r="H196" t="str">
            <v>2006-01-31</v>
          </cell>
        </row>
        <row r="197">
          <cell r="A197">
            <v>480000</v>
          </cell>
          <cell r="B197">
            <v>1015</v>
          </cell>
          <cell r="C197">
            <v>-143335.1</v>
          </cell>
          <cell r="D197" t="str">
            <v>204</v>
          </cell>
          <cell r="E197" t="str">
            <v>453</v>
          </cell>
          <cell r="F197">
            <v>0</v>
          </cell>
          <cell r="G197">
            <v>1</v>
          </cell>
          <cell r="H197" t="str">
            <v>2006-01-31</v>
          </cell>
        </row>
        <row r="198">
          <cell r="A198">
            <v>480000</v>
          </cell>
          <cell r="B198">
            <v>1015</v>
          </cell>
          <cell r="C198">
            <v>-10206.25</v>
          </cell>
          <cell r="D198" t="str">
            <v>204</v>
          </cell>
          <cell r="E198" t="str">
            <v>453</v>
          </cell>
          <cell r="F198">
            <v>0</v>
          </cell>
          <cell r="G198">
            <v>1</v>
          </cell>
          <cell r="H198" t="str">
            <v>2006-01-31</v>
          </cell>
        </row>
        <row r="199">
          <cell r="A199">
            <v>480000</v>
          </cell>
          <cell r="B199">
            <v>1015</v>
          </cell>
          <cell r="C199">
            <v>-1189977.02</v>
          </cell>
          <cell r="D199" t="str">
            <v>204</v>
          </cell>
          <cell r="E199" t="str">
            <v>453</v>
          </cell>
          <cell r="F199">
            <v>0</v>
          </cell>
          <cell r="G199">
            <v>1</v>
          </cell>
          <cell r="H199" t="str">
            <v>2006-01-31</v>
          </cell>
        </row>
        <row r="200">
          <cell r="A200">
            <v>480001</v>
          </cell>
          <cell r="B200">
            <v>1015</v>
          </cell>
          <cell r="C200">
            <v>199337.9</v>
          </cell>
          <cell r="D200" t="str">
            <v>204</v>
          </cell>
          <cell r="E200" t="str">
            <v>453</v>
          </cell>
          <cell r="F200">
            <v>0</v>
          </cell>
          <cell r="G200">
            <v>1</v>
          </cell>
          <cell r="H200" t="str">
            <v>2006-01-31</v>
          </cell>
        </row>
        <row r="201">
          <cell r="A201">
            <v>481004</v>
          </cell>
          <cell r="B201">
            <v>1015</v>
          </cell>
          <cell r="C201">
            <v>-108832.78</v>
          </cell>
          <cell r="D201" t="str">
            <v>204</v>
          </cell>
          <cell r="E201" t="str">
            <v>453</v>
          </cell>
          <cell r="F201">
            <v>0</v>
          </cell>
          <cell r="G201">
            <v>1</v>
          </cell>
          <cell r="H201" t="str">
            <v>2006-01-31</v>
          </cell>
        </row>
        <row r="202">
          <cell r="A202">
            <v>481004</v>
          </cell>
          <cell r="B202">
            <v>1015</v>
          </cell>
          <cell r="C202">
            <v>-3290.8</v>
          </cell>
          <cell r="D202" t="str">
            <v>204</v>
          </cell>
          <cell r="E202" t="str">
            <v>453</v>
          </cell>
          <cell r="F202">
            <v>0</v>
          </cell>
          <cell r="G202">
            <v>1</v>
          </cell>
          <cell r="H202" t="str">
            <v>2006-01-31</v>
          </cell>
        </row>
        <row r="203">
          <cell r="A203">
            <v>481004</v>
          </cell>
          <cell r="B203">
            <v>1015</v>
          </cell>
          <cell r="C203">
            <v>-274931.12</v>
          </cell>
          <cell r="D203" t="str">
            <v>204</v>
          </cell>
          <cell r="E203" t="str">
            <v>453</v>
          </cell>
          <cell r="F203">
            <v>0</v>
          </cell>
          <cell r="G203">
            <v>1</v>
          </cell>
          <cell r="H203" t="str">
            <v>2006-01-31</v>
          </cell>
        </row>
        <row r="204">
          <cell r="A204">
            <v>481004</v>
          </cell>
          <cell r="B204">
            <v>1015</v>
          </cell>
          <cell r="C204">
            <v>-171551.01</v>
          </cell>
          <cell r="D204" t="str">
            <v>204</v>
          </cell>
          <cell r="E204" t="str">
            <v>453</v>
          </cell>
          <cell r="F204">
            <v>0</v>
          </cell>
          <cell r="G204">
            <v>1</v>
          </cell>
          <cell r="H204" t="str">
            <v>2006-01-31</v>
          </cell>
        </row>
        <row r="205">
          <cell r="A205">
            <v>481004</v>
          </cell>
          <cell r="B205">
            <v>1015</v>
          </cell>
          <cell r="C205">
            <v>-174626.79</v>
          </cell>
          <cell r="D205" t="str">
            <v>204</v>
          </cell>
          <cell r="E205" t="str">
            <v>453</v>
          </cell>
          <cell r="F205">
            <v>0</v>
          </cell>
          <cell r="G205">
            <v>1</v>
          </cell>
          <cell r="H205" t="str">
            <v>2006-01-31</v>
          </cell>
        </row>
        <row r="206">
          <cell r="A206">
            <v>481004</v>
          </cell>
          <cell r="B206">
            <v>1015</v>
          </cell>
          <cell r="C206">
            <v>-66419.710000000006</v>
          </cell>
          <cell r="D206" t="str">
            <v>204</v>
          </cell>
          <cell r="E206" t="str">
            <v>453</v>
          </cell>
          <cell r="F206">
            <v>0</v>
          </cell>
          <cell r="G206">
            <v>1</v>
          </cell>
          <cell r="H206" t="str">
            <v>2006-01-31</v>
          </cell>
        </row>
        <row r="207">
          <cell r="A207">
            <v>481004</v>
          </cell>
          <cell r="B207">
            <v>1015</v>
          </cell>
          <cell r="C207">
            <v>-111914.64</v>
          </cell>
          <cell r="D207" t="str">
            <v>204</v>
          </cell>
          <cell r="E207" t="str">
            <v>453</v>
          </cell>
          <cell r="F207">
            <v>0</v>
          </cell>
          <cell r="G207">
            <v>1</v>
          </cell>
          <cell r="H207" t="str">
            <v>2006-01-31</v>
          </cell>
        </row>
        <row r="208">
          <cell r="A208">
            <v>481004</v>
          </cell>
          <cell r="B208">
            <v>1015</v>
          </cell>
          <cell r="C208">
            <v>-916.31</v>
          </cell>
          <cell r="D208" t="str">
            <v>204</v>
          </cell>
          <cell r="E208" t="str">
            <v>453</v>
          </cell>
          <cell r="F208">
            <v>0</v>
          </cell>
          <cell r="G208">
            <v>1</v>
          </cell>
          <cell r="H208" t="str">
            <v>2006-01-31</v>
          </cell>
        </row>
        <row r="209">
          <cell r="A209">
            <v>481004</v>
          </cell>
          <cell r="B209">
            <v>1015</v>
          </cell>
          <cell r="C209">
            <v>-122856.89</v>
          </cell>
          <cell r="D209" t="str">
            <v>204</v>
          </cell>
          <cell r="E209" t="str">
            <v>453</v>
          </cell>
          <cell r="F209">
            <v>0</v>
          </cell>
          <cell r="G209">
            <v>1</v>
          </cell>
          <cell r="H209" t="str">
            <v>2006-01-31</v>
          </cell>
        </row>
        <row r="210">
          <cell r="A210">
            <v>481004</v>
          </cell>
          <cell r="B210">
            <v>1015</v>
          </cell>
          <cell r="C210">
            <v>-3929.52</v>
          </cell>
          <cell r="D210" t="str">
            <v>204</v>
          </cell>
          <cell r="E210" t="str">
            <v>453</v>
          </cell>
          <cell r="F210">
            <v>0</v>
          </cell>
          <cell r="G210">
            <v>1</v>
          </cell>
          <cell r="H210" t="str">
            <v>2006-01-31</v>
          </cell>
        </row>
        <row r="211">
          <cell r="A211">
            <v>481004</v>
          </cell>
          <cell r="B211">
            <v>1015</v>
          </cell>
          <cell r="C211">
            <v>-657732.18999999994</v>
          </cell>
          <cell r="D211" t="str">
            <v>204</v>
          </cell>
          <cell r="E211" t="str">
            <v>453</v>
          </cell>
          <cell r="F211">
            <v>0</v>
          </cell>
          <cell r="G211">
            <v>1</v>
          </cell>
          <cell r="H211" t="str">
            <v>2006-01-31</v>
          </cell>
        </row>
        <row r="212">
          <cell r="A212">
            <v>480000</v>
          </cell>
          <cell r="B212">
            <v>1015</v>
          </cell>
          <cell r="C212">
            <v>-111355.05</v>
          </cell>
          <cell r="D212" t="str">
            <v>204</v>
          </cell>
          <cell r="E212" t="str">
            <v>455</v>
          </cell>
          <cell r="F212">
            <v>0</v>
          </cell>
          <cell r="G212">
            <v>1</v>
          </cell>
          <cell r="H212" t="str">
            <v>2006-01-31</v>
          </cell>
        </row>
        <row r="213">
          <cell r="A213">
            <v>480000</v>
          </cell>
          <cell r="B213">
            <v>1015</v>
          </cell>
          <cell r="C213">
            <v>-2423.94</v>
          </cell>
          <cell r="D213" t="str">
            <v>204</v>
          </cell>
          <cell r="E213" t="str">
            <v>455</v>
          </cell>
          <cell r="F213">
            <v>0</v>
          </cell>
          <cell r="G213">
            <v>1</v>
          </cell>
          <cell r="H213" t="str">
            <v>2006-01-31</v>
          </cell>
        </row>
        <row r="214">
          <cell r="A214">
            <v>480000</v>
          </cell>
          <cell r="B214">
            <v>1015</v>
          </cell>
          <cell r="C214">
            <v>-378.3</v>
          </cell>
          <cell r="D214" t="str">
            <v>204</v>
          </cell>
          <cell r="E214" t="str">
            <v>455</v>
          </cell>
          <cell r="F214">
            <v>0</v>
          </cell>
          <cell r="G214">
            <v>1</v>
          </cell>
          <cell r="H214" t="str">
            <v>2006-01-31</v>
          </cell>
        </row>
        <row r="215">
          <cell r="A215">
            <v>480000</v>
          </cell>
          <cell r="B215">
            <v>1015</v>
          </cell>
          <cell r="C215">
            <v>0</v>
          </cell>
          <cell r="D215" t="str">
            <v>204</v>
          </cell>
          <cell r="E215" t="str">
            <v>455</v>
          </cell>
          <cell r="F215">
            <v>0</v>
          </cell>
          <cell r="G215">
            <v>1</v>
          </cell>
          <cell r="H215" t="str">
            <v>2006-01-31</v>
          </cell>
        </row>
        <row r="216">
          <cell r="A216">
            <v>480000</v>
          </cell>
          <cell r="B216">
            <v>1015</v>
          </cell>
          <cell r="C216">
            <v>-97.81</v>
          </cell>
          <cell r="D216" t="str">
            <v>204</v>
          </cell>
          <cell r="E216" t="str">
            <v>455</v>
          </cell>
          <cell r="F216">
            <v>0</v>
          </cell>
          <cell r="G216">
            <v>1</v>
          </cell>
          <cell r="H216" t="str">
            <v>2006-01-31</v>
          </cell>
        </row>
        <row r="217">
          <cell r="A217">
            <v>480000</v>
          </cell>
          <cell r="B217">
            <v>1015</v>
          </cell>
          <cell r="C217">
            <v>-567.47</v>
          </cell>
          <cell r="D217" t="str">
            <v>204</v>
          </cell>
          <cell r="E217" t="str">
            <v>455</v>
          </cell>
          <cell r="F217">
            <v>0</v>
          </cell>
          <cell r="G217">
            <v>1</v>
          </cell>
          <cell r="H217" t="str">
            <v>2006-01-31</v>
          </cell>
        </row>
        <row r="218">
          <cell r="A218">
            <v>480001</v>
          </cell>
          <cell r="B218">
            <v>1015</v>
          </cell>
          <cell r="C218">
            <v>-871.62</v>
          </cell>
          <cell r="D218" t="str">
            <v>204</v>
          </cell>
          <cell r="E218" t="str">
            <v>455</v>
          </cell>
          <cell r="F218">
            <v>0</v>
          </cell>
          <cell r="G218">
            <v>1</v>
          </cell>
          <cell r="H218" t="str">
            <v>2006-01-31</v>
          </cell>
        </row>
        <row r="219">
          <cell r="A219">
            <v>481004</v>
          </cell>
          <cell r="B219">
            <v>1015</v>
          </cell>
          <cell r="C219">
            <v>-79569.67</v>
          </cell>
          <cell r="D219" t="str">
            <v>204</v>
          </cell>
          <cell r="E219" t="str">
            <v>455</v>
          </cell>
          <cell r="F219">
            <v>0</v>
          </cell>
          <cell r="G219">
            <v>1</v>
          </cell>
          <cell r="H219" t="str">
            <v>2006-01-31</v>
          </cell>
        </row>
        <row r="220">
          <cell r="A220">
            <v>481004</v>
          </cell>
          <cell r="B220">
            <v>1015</v>
          </cell>
          <cell r="C220">
            <v>-5000.32</v>
          </cell>
          <cell r="D220" t="str">
            <v>204</v>
          </cell>
          <cell r="E220" t="str">
            <v>455</v>
          </cell>
          <cell r="F220">
            <v>0</v>
          </cell>
          <cell r="G220">
            <v>1</v>
          </cell>
          <cell r="H220" t="str">
            <v>2006-01-31</v>
          </cell>
        </row>
        <row r="221">
          <cell r="A221">
            <v>481004</v>
          </cell>
          <cell r="B221">
            <v>1015</v>
          </cell>
          <cell r="C221">
            <v>-4001.02</v>
          </cell>
          <cell r="D221" t="str">
            <v>204</v>
          </cell>
          <cell r="E221" t="str">
            <v>455</v>
          </cell>
          <cell r="F221">
            <v>0</v>
          </cell>
          <cell r="G221">
            <v>1</v>
          </cell>
          <cell r="H221" t="str">
            <v>2006-01-31</v>
          </cell>
        </row>
        <row r="222">
          <cell r="A222">
            <v>481004</v>
          </cell>
          <cell r="B222">
            <v>1015</v>
          </cell>
          <cell r="C222">
            <v>-271.18</v>
          </cell>
          <cell r="D222" t="str">
            <v>204</v>
          </cell>
          <cell r="E222" t="str">
            <v>455</v>
          </cell>
          <cell r="F222">
            <v>0</v>
          </cell>
          <cell r="G222">
            <v>1</v>
          </cell>
          <cell r="H222" t="str">
            <v>2006-01-31</v>
          </cell>
        </row>
        <row r="223">
          <cell r="A223">
            <v>481004</v>
          </cell>
          <cell r="B223">
            <v>1015</v>
          </cell>
          <cell r="C223">
            <v>-2379.62</v>
          </cell>
          <cell r="D223" t="str">
            <v>204</v>
          </cell>
          <cell r="E223" t="str">
            <v>455</v>
          </cell>
          <cell r="F223">
            <v>0</v>
          </cell>
          <cell r="G223">
            <v>1</v>
          </cell>
          <cell r="H223" t="str">
            <v>2006-01-31</v>
          </cell>
        </row>
        <row r="224">
          <cell r="A224">
            <v>481002</v>
          </cell>
          <cell r="B224">
            <v>1015</v>
          </cell>
          <cell r="C224">
            <v>0</v>
          </cell>
          <cell r="D224" t="str">
            <v>204</v>
          </cell>
          <cell r="E224" t="str">
            <v>456</v>
          </cell>
          <cell r="F224">
            <v>0</v>
          </cell>
          <cell r="G224">
            <v>1</v>
          </cell>
          <cell r="H224" t="str">
            <v>2006-01-31</v>
          </cell>
        </row>
        <row r="225">
          <cell r="A225">
            <v>481002</v>
          </cell>
          <cell r="B225">
            <v>1015</v>
          </cell>
          <cell r="C225">
            <v>0</v>
          </cell>
          <cell r="D225" t="str">
            <v>204</v>
          </cell>
          <cell r="E225" t="str">
            <v>456</v>
          </cell>
          <cell r="F225">
            <v>0</v>
          </cell>
          <cell r="G225">
            <v>1</v>
          </cell>
          <cell r="H225" t="str">
            <v>2006-01-31</v>
          </cell>
        </row>
        <row r="226">
          <cell r="A226">
            <v>481002</v>
          </cell>
          <cell r="B226">
            <v>1015</v>
          </cell>
          <cell r="C226">
            <v>0</v>
          </cell>
          <cell r="D226" t="str">
            <v>204</v>
          </cell>
          <cell r="E226" t="str">
            <v>456</v>
          </cell>
          <cell r="F226">
            <v>0</v>
          </cell>
          <cell r="G226">
            <v>1</v>
          </cell>
          <cell r="H226" t="str">
            <v>2006-01-31</v>
          </cell>
        </row>
        <row r="227">
          <cell r="A227">
            <v>481002</v>
          </cell>
          <cell r="B227">
            <v>1015</v>
          </cell>
          <cell r="C227">
            <v>155419.07</v>
          </cell>
          <cell r="D227" t="str">
            <v>204</v>
          </cell>
          <cell r="E227" t="str">
            <v>457</v>
          </cell>
          <cell r="F227">
            <v>0</v>
          </cell>
          <cell r="G227">
            <v>1</v>
          </cell>
          <cell r="H227" t="str">
            <v>2006-01-31</v>
          </cell>
        </row>
        <row r="228">
          <cell r="A228">
            <v>481002</v>
          </cell>
          <cell r="B228">
            <v>1015</v>
          </cell>
          <cell r="C228">
            <v>3180.86</v>
          </cell>
          <cell r="D228" t="str">
            <v>204</v>
          </cell>
          <cell r="E228" t="str">
            <v>457</v>
          </cell>
          <cell r="F228">
            <v>0</v>
          </cell>
          <cell r="G228">
            <v>1</v>
          </cell>
          <cell r="H228" t="str">
            <v>2006-01-31</v>
          </cell>
        </row>
        <row r="229">
          <cell r="A229">
            <v>481002</v>
          </cell>
          <cell r="B229">
            <v>1015</v>
          </cell>
          <cell r="C229">
            <v>-3087.42</v>
          </cell>
          <cell r="D229" t="str">
            <v>204</v>
          </cell>
          <cell r="E229" t="str">
            <v>457</v>
          </cell>
          <cell r="F229">
            <v>0</v>
          </cell>
          <cell r="G229">
            <v>1</v>
          </cell>
          <cell r="H229" t="str">
            <v>2006-01-31</v>
          </cell>
        </row>
        <row r="230">
          <cell r="A230">
            <v>481002</v>
          </cell>
          <cell r="B230">
            <v>1015</v>
          </cell>
          <cell r="C230">
            <v>-23921.24</v>
          </cell>
          <cell r="D230" t="str">
            <v>204</v>
          </cell>
          <cell r="E230" t="str">
            <v>457</v>
          </cell>
          <cell r="F230">
            <v>0</v>
          </cell>
          <cell r="G230">
            <v>1</v>
          </cell>
          <cell r="H230" t="str">
            <v>2006-01-31</v>
          </cell>
        </row>
        <row r="231">
          <cell r="A231">
            <v>481005</v>
          </cell>
          <cell r="B231">
            <v>1015</v>
          </cell>
          <cell r="C231">
            <v>-153712.31</v>
          </cell>
          <cell r="D231" t="str">
            <v>204</v>
          </cell>
          <cell r="E231" t="str">
            <v>457</v>
          </cell>
          <cell r="F231">
            <v>0</v>
          </cell>
          <cell r="G231">
            <v>1</v>
          </cell>
          <cell r="H231" t="str">
            <v>2006-01-31</v>
          </cell>
        </row>
        <row r="232">
          <cell r="A232">
            <v>481005</v>
          </cell>
          <cell r="B232">
            <v>1015</v>
          </cell>
          <cell r="C232">
            <v>4887.3</v>
          </cell>
          <cell r="D232" t="str">
            <v>204</v>
          </cell>
          <cell r="E232" t="str">
            <v>457</v>
          </cell>
          <cell r="F232">
            <v>0</v>
          </cell>
          <cell r="G232">
            <v>1</v>
          </cell>
          <cell r="H232" t="str">
            <v>2006-01-31</v>
          </cell>
        </row>
        <row r="233">
          <cell r="A233">
            <v>481005</v>
          </cell>
          <cell r="B233">
            <v>1015</v>
          </cell>
          <cell r="C233">
            <v>-83206.37</v>
          </cell>
          <cell r="D233" t="str">
            <v>204</v>
          </cell>
          <cell r="E233" t="str">
            <v>457</v>
          </cell>
          <cell r="F233">
            <v>0</v>
          </cell>
          <cell r="G233">
            <v>1</v>
          </cell>
          <cell r="H233" t="str">
            <v>2006-01-31</v>
          </cell>
        </row>
        <row r="234">
          <cell r="A234">
            <v>481005</v>
          </cell>
          <cell r="B234">
            <v>1015</v>
          </cell>
          <cell r="C234">
            <v>-38932.089999999997</v>
          </cell>
          <cell r="D234" t="str">
            <v>204</v>
          </cell>
          <cell r="E234" t="str">
            <v>457</v>
          </cell>
          <cell r="F234">
            <v>0</v>
          </cell>
          <cell r="G234">
            <v>1</v>
          </cell>
          <cell r="H234" t="str">
            <v>2006-01-31</v>
          </cell>
        </row>
        <row r="235">
          <cell r="A235">
            <v>481005</v>
          </cell>
          <cell r="B235">
            <v>1015</v>
          </cell>
          <cell r="C235">
            <v>-13523.87</v>
          </cell>
          <cell r="D235" t="str">
            <v>204</v>
          </cell>
          <cell r="E235" t="str">
            <v>457</v>
          </cell>
          <cell r="F235">
            <v>0</v>
          </cell>
          <cell r="G235">
            <v>1</v>
          </cell>
          <cell r="H235" t="str">
            <v>2006-01-31</v>
          </cell>
        </row>
        <row r="236">
          <cell r="A236">
            <v>481002</v>
          </cell>
          <cell r="B236">
            <v>1015</v>
          </cell>
          <cell r="C236">
            <v>-153312.46</v>
          </cell>
          <cell r="D236" t="str">
            <v>204</v>
          </cell>
          <cell r="E236" t="str">
            <v>457</v>
          </cell>
          <cell r="F236">
            <v>0</v>
          </cell>
          <cell r="G236">
            <v>1</v>
          </cell>
          <cell r="H236" t="str">
            <v>2006-01-31</v>
          </cell>
        </row>
        <row r="237">
          <cell r="A237">
            <v>481005</v>
          </cell>
          <cell r="B237">
            <v>1015</v>
          </cell>
          <cell r="C237">
            <v>236898.64</v>
          </cell>
          <cell r="D237" t="str">
            <v>204</v>
          </cell>
          <cell r="E237" t="str">
            <v>457</v>
          </cell>
          <cell r="F237">
            <v>0</v>
          </cell>
          <cell r="G237">
            <v>1</v>
          </cell>
          <cell r="H237" t="str">
            <v>2006-01-31</v>
          </cell>
        </row>
        <row r="238">
          <cell r="A238">
            <v>481000</v>
          </cell>
          <cell r="B238">
            <v>1015</v>
          </cell>
          <cell r="C238">
            <v>-244692.87</v>
          </cell>
          <cell r="D238" t="str">
            <v>202</v>
          </cell>
          <cell r="E238" t="str">
            <v>402</v>
          </cell>
          <cell r="F238">
            <v>-405781</v>
          </cell>
          <cell r="G238">
            <v>1</v>
          </cell>
          <cell r="H238" t="str">
            <v>2006-01-31</v>
          </cell>
        </row>
        <row r="239">
          <cell r="A239">
            <v>481000</v>
          </cell>
          <cell r="B239">
            <v>1015</v>
          </cell>
          <cell r="C239">
            <v>327367.89</v>
          </cell>
          <cell r="D239" t="str">
            <v>202</v>
          </cell>
          <cell r="E239" t="str">
            <v>402</v>
          </cell>
          <cell r="F239">
            <v>553930</v>
          </cell>
          <cell r="G239">
            <v>1</v>
          </cell>
          <cell r="H239" t="str">
            <v>2006-01-31</v>
          </cell>
        </row>
        <row r="240">
          <cell r="A240">
            <v>481000</v>
          </cell>
          <cell r="B240">
            <v>1015</v>
          </cell>
          <cell r="C240">
            <v>3.4</v>
          </cell>
          <cell r="D240" t="str">
            <v>202</v>
          </cell>
          <cell r="E240" t="str">
            <v>402</v>
          </cell>
          <cell r="F240">
            <v>0</v>
          </cell>
          <cell r="G240">
            <v>1</v>
          </cell>
          <cell r="H240" t="str">
            <v>2006-01-31</v>
          </cell>
        </row>
        <row r="241">
          <cell r="A241">
            <v>481000</v>
          </cell>
          <cell r="B241">
            <v>1015</v>
          </cell>
          <cell r="C241">
            <v>-34125.449999999997</v>
          </cell>
          <cell r="D241" t="str">
            <v>202</v>
          </cell>
          <cell r="E241" t="str">
            <v>402</v>
          </cell>
          <cell r="F241">
            <v>-62649.120000000003</v>
          </cell>
          <cell r="G241">
            <v>1</v>
          </cell>
          <cell r="H241" t="str">
            <v>2006-01-31</v>
          </cell>
        </row>
        <row r="242">
          <cell r="A242">
            <v>481000</v>
          </cell>
          <cell r="B242">
            <v>1015</v>
          </cell>
          <cell r="C242">
            <v>-2147.81</v>
          </cell>
          <cell r="D242" t="str">
            <v>202</v>
          </cell>
          <cell r="E242" t="str">
            <v>402</v>
          </cell>
          <cell r="F242">
            <v>-3528.76</v>
          </cell>
          <cell r="G242">
            <v>1</v>
          </cell>
          <cell r="H242" t="str">
            <v>2006-01-31</v>
          </cell>
        </row>
        <row r="243">
          <cell r="A243">
            <v>481000</v>
          </cell>
          <cell r="B243">
            <v>1015</v>
          </cell>
          <cell r="C243">
            <v>-6820.48</v>
          </cell>
          <cell r="D243" t="str">
            <v>202</v>
          </cell>
          <cell r="E243" t="str">
            <v>402</v>
          </cell>
          <cell r="F243">
            <v>-13374.01</v>
          </cell>
          <cell r="G243">
            <v>1</v>
          </cell>
          <cell r="H243" t="str">
            <v>2006-01-31</v>
          </cell>
        </row>
        <row r="244">
          <cell r="A244">
            <v>481000</v>
          </cell>
          <cell r="B244">
            <v>1015</v>
          </cell>
          <cell r="C244">
            <v>-9365.33</v>
          </cell>
          <cell r="D244" t="str">
            <v>202</v>
          </cell>
          <cell r="E244" t="str">
            <v>402</v>
          </cell>
          <cell r="F244">
            <v>-16135.44</v>
          </cell>
          <cell r="G244">
            <v>1</v>
          </cell>
          <cell r="H244" t="str">
            <v>2006-01-31</v>
          </cell>
        </row>
        <row r="245">
          <cell r="A245">
            <v>481000</v>
          </cell>
          <cell r="B245">
            <v>1015</v>
          </cell>
          <cell r="C245">
            <v>-2413.2600000000002</v>
          </cell>
          <cell r="D245" t="str">
            <v>202</v>
          </cell>
          <cell r="E245" t="str">
            <v>402</v>
          </cell>
          <cell r="F245">
            <v>-4132.47</v>
          </cell>
          <cell r="G245">
            <v>1</v>
          </cell>
          <cell r="H245" t="str">
            <v>2006-01-31</v>
          </cell>
        </row>
        <row r="246">
          <cell r="A246">
            <v>481000</v>
          </cell>
          <cell r="B246">
            <v>1015</v>
          </cell>
          <cell r="C246">
            <v>-3969.73</v>
          </cell>
          <cell r="D246" t="str">
            <v>202</v>
          </cell>
          <cell r="E246" t="str">
            <v>402</v>
          </cell>
          <cell r="F246">
            <v>-7163.82</v>
          </cell>
          <cell r="G246">
            <v>1</v>
          </cell>
          <cell r="H246" t="str">
            <v>2006-01-31</v>
          </cell>
        </row>
        <row r="247">
          <cell r="A247">
            <v>481000</v>
          </cell>
          <cell r="B247">
            <v>1015</v>
          </cell>
          <cell r="C247">
            <v>-12500.32</v>
          </cell>
          <cell r="D247" t="str">
            <v>202</v>
          </cell>
          <cell r="E247" t="str">
            <v>402</v>
          </cell>
          <cell r="F247">
            <v>-23268.16</v>
          </cell>
          <cell r="G247">
            <v>1</v>
          </cell>
          <cell r="H247" t="str">
            <v>2006-01-31</v>
          </cell>
        </row>
        <row r="248">
          <cell r="A248">
            <v>481000</v>
          </cell>
          <cell r="B248">
            <v>1015</v>
          </cell>
          <cell r="C248">
            <v>-5972.21</v>
          </cell>
          <cell r="D248" t="str">
            <v>202</v>
          </cell>
          <cell r="E248" t="str">
            <v>402</v>
          </cell>
          <cell r="F248">
            <v>-11017.59</v>
          </cell>
          <cell r="G248">
            <v>1</v>
          </cell>
          <cell r="H248" t="str">
            <v>2006-01-31</v>
          </cell>
        </row>
        <row r="249">
          <cell r="A249">
            <v>481000</v>
          </cell>
          <cell r="B249">
            <v>1015</v>
          </cell>
          <cell r="C249">
            <v>-2616.46</v>
          </cell>
          <cell r="D249" t="str">
            <v>202</v>
          </cell>
          <cell r="E249" t="str">
            <v>402</v>
          </cell>
          <cell r="F249">
            <v>-4846.97</v>
          </cell>
          <cell r="G249">
            <v>1</v>
          </cell>
          <cell r="H249" t="str">
            <v>2006-01-31</v>
          </cell>
        </row>
        <row r="250">
          <cell r="A250">
            <v>481000</v>
          </cell>
          <cell r="B250">
            <v>1015</v>
          </cell>
          <cell r="C250">
            <v>-274.67</v>
          </cell>
          <cell r="D250" t="str">
            <v>202</v>
          </cell>
          <cell r="E250" t="str">
            <v>402</v>
          </cell>
          <cell r="F250">
            <v>-396.85</v>
          </cell>
          <cell r="G250">
            <v>1</v>
          </cell>
          <cell r="H250" t="str">
            <v>2006-01-31</v>
          </cell>
        </row>
        <row r="251">
          <cell r="A251">
            <v>481000</v>
          </cell>
          <cell r="B251">
            <v>1015</v>
          </cell>
          <cell r="C251">
            <v>-29746.15</v>
          </cell>
          <cell r="D251" t="str">
            <v>202</v>
          </cell>
          <cell r="E251" t="str">
            <v>402</v>
          </cell>
          <cell r="F251">
            <v>-58405.56</v>
          </cell>
          <cell r="G251">
            <v>1</v>
          </cell>
          <cell r="H251" t="str">
            <v>2006-01-31</v>
          </cell>
        </row>
        <row r="252">
          <cell r="A252">
            <v>481004</v>
          </cell>
          <cell r="B252">
            <v>1015</v>
          </cell>
          <cell r="C252">
            <v>330751.77</v>
          </cell>
          <cell r="D252" t="str">
            <v>202</v>
          </cell>
          <cell r="E252" t="str">
            <v>402</v>
          </cell>
          <cell r="F252">
            <v>29920.93</v>
          </cell>
          <cell r="G252">
            <v>1</v>
          </cell>
          <cell r="H252" t="str">
            <v>2006-01-31</v>
          </cell>
        </row>
        <row r="253">
          <cell r="A253">
            <v>481004</v>
          </cell>
          <cell r="B253">
            <v>1015</v>
          </cell>
          <cell r="C253">
            <v>-480457.96</v>
          </cell>
          <cell r="D253" t="str">
            <v>202</v>
          </cell>
          <cell r="E253" t="str">
            <v>402</v>
          </cell>
          <cell r="F253">
            <v>-365663.93</v>
          </cell>
          <cell r="G253">
            <v>1</v>
          </cell>
          <cell r="H253" t="str">
            <v>2006-01-31</v>
          </cell>
        </row>
        <row r="254">
          <cell r="A254">
            <v>481004</v>
          </cell>
          <cell r="B254">
            <v>1015</v>
          </cell>
          <cell r="C254">
            <v>-59010.92</v>
          </cell>
          <cell r="D254" t="str">
            <v>202</v>
          </cell>
          <cell r="E254" t="str">
            <v>402</v>
          </cell>
          <cell r="F254">
            <v>-102825.7</v>
          </cell>
          <cell r="G254">
            <v>1</v>
          </cell>
          <cell r="H254" t="str">
            <v>2006-01-31</v>
          </cell>
        </row>
        <row r="255">
          <cell r="A255">
            <v>481004</v>
          </cell>
          <cell r="B255">
            <v>1015</v>
          </cell>
          <cell r="C255">
            <v>-8794.42</v>
          </cell>
          <cell r="D255" t="str">
            <v>202</v>
          </cell>
          <cell r="E255" t="str">
            <v>402</v>
          </cell>
          <cell r="F255">
            <v>-16099.55</v>
          </cell>
          <cell r="G255">
            <v>1</v>
          </cell>
          <cell r="H255" t="str">
            <v>2006-01-31</v>
          </cell>
        </row>
        <row r="256">
          <cell r="A256">
            <v>481004</v>
          </cell>
          <cell r="B256">
            <v>1015</v>
          </cell>
          <cell r="C256">
            <v>-5449.23</v>
          </cell>
          <cell r="D256" t="str">
            <v>202</v>
          </cell>
          <cell r="E256" t="str">
            <v>402</v>
          </cell>
          <cell r="F256">
            <v>-9673.6</v>
          </cell>
          <cell r="G256">
            <v>1</v>
          </cell>
          <cell r="H256" t="str">
            <v>2006-01-31</v>
          </cell>
        </row>
        <row r="257">
          <cell r="A257">
            <v>481004</v>
          </cell>
          <cell r="B257">
            <v>1015</v>
          </cell>
          <cell r="C257">
            <v>-19214.18</v>
          </cell>
          <cell r="D257" t="str">
            <v>202</v>
          </cell>
          <cell r="E257" t="str">
            <v>402</v>
          </cell>
          <cell r="F257">
            <v>-32186.49</v>
          </cell>
          <cell r="G257">
            <v>1</v>
          </cell>
          <cell r="H257" t="str">
            <v>2006-01-31</v>
          </cell>
        </row>
        <row r="258">
          <cell r="A258">
            <v>481004</v>
          </cell>
          <cell r="B258">
            <v>1015</v>
          </cell>
          <cell r="C258">
            <v>-13459.98</v>
          </cell>
          <cell r="D258" t="str">
            <v>202</v>
          </cell>
          <cell r="E258" t="str">
            <v>402</v>
          </cell>
          <cell r="F258">
            <v>-22633.9</v>
          </cell>
          <cell r="G258">
            <v>1</v>
          </cell>
          <cell r="H258" t="str">
            <v>2006-01-31</v>
          </cell>
        </row>
        <row r="259">
          <cell r="A259">
            <v>481004</v>
          </cell>
          <cell r="B259">
            <v>1015</v>
          </cell>
          <cell r="C259">
            <v>-15198.75</v>
          </cell>
          <cell r="D259" t="str">
            <v>202</v>
          </cell>
          <cell r="E259" t="str">
            <v>402</v>
          </cell>
          <cell r="F259">
            <v>-28380.52</v>
          </cell>
          <cell r="G259">
            <v>1</v>
          </cell>
          <cell r="H259" t="str">
            <v>2006-01-31</v>
          </cell>
        </row>
        <row r="260">
          <cell r="A260">
            <v>481004</v>
          </cell>
          <cell r="B260">
            <v>1015</v>
          </cell>
          <cell r="C260">
            <v>-40542.21</v>
          </cell>
          <cell r="D260" t="str">
            <v>202</v>
          </cell>
          <cell r="E260" t="str">
            <v>402</v>
          </cell>
          <cell r="F260">
            <v>-71861.39</v>
          </cell>
          <cell r="G260">
            <v>1</v>
          </cell>
          <cell r="H260" t="str">
            <v>2006-01-31</v>
          </cell>
        </row>
        <row r="261">
          <cell r="A261">
            <v>481004</v>
          </cell>
          <cell r="B261">
            <v>1015</v>
          </cell>
          <cell r="C261">
            <v>-16016.02</v>
          </cell>
          <cell r="D261" t="str">
            <v>202</v>
          </cell>
          <cell r="E261" t="str">
            <v>402</v>
          </cell>
          <cell r="F261">
            <v>-28525.57</v>
          </cell>
          <cell r="G261">
            <v>1</v>
          </cell>
          <cell r="H261" t="str">
            <v>2006-01-31</v>
          </cell>
        </row>
        <row r="262">
          <cell r="A262">
            <v>481004</v>
          </cell>
          <cell r="B262">
            <v>1015</v>
          </cell>
          <cell r="C262">
            <v>-4386.4399999999996</v>
          </cell>
          <cell r="D262" t="str">
            <v>202</v>
          </cell>
          <cell r="E262" t="str">
            <v>402</v>
          </cell>
          <cell r="F262">
            <v>-6421.94</v>
          </cell>
          <cell r="G262">
            <v>1</v>
          </cell>
          <cell r="H262" t="str">
            <v>2006-01-31</v>
          </cell>
        </row>
        <row r="263">
          <cell r="A263">
            <v>481004</v>
          </cell>
          <cell r="B263">
            <v>1015</v>
          </cell>
          <cell r="C263">
            <v>-3725.7</v>
          </cell>
          <cell r="D263" t="str">
            <v>202</v>
          </cell>
          <cell r="E263" t="str">
            <v>402</v>
          </cell>
          <cell r="F263">
            <v>-6664.82</v>
          </cell>
          <cell r="G263">
            <v>1</v>
          </cell>
          <cell r="H263" t="str">
            <v>2006-01-31</v>
          </cell>
        </row>
        <row r="264">
          <cell r="A264">
            <v>481004</v>
          </cell>
          <cell r="B264">
            <v>1015</v>
          </cell>
          <cell r="C264">
            <v>-149787.18</v>
          </cell>
          <cell r="D264" t="str">
            <v>202</v>
          </cell>
          <cell r="E264" t="str">
            <v>402</v>
          </cell>
          <cell r="F264">
            <v>-284946.58</v>
          </cell>
          <cell r="G264">
            <v>1</v>
          </cell>
          <cell r="H264" t="str">
            <v>2006-01-31</v>
          </cell>
        </row>
        <row r="265">
          <cell r="A265">
            <v>481000</v>
          </cell>
          <cell r="B265">
            <v>1015</v>
          </cell>
          <cell r="C265">
            <v>0</v>
          </cell>
          <cell r="D265" t="str">
            <v>202</v>
          </cell>
          <cell r="E265" t="str">
            <v>403</v>
          </cell>
          <cell r="F265">
            <v>0</v>
          </cell>
          <cell r="G265">
            <v>1</v>
          </cell>
          <cell r="H265" t="str">
            <v>2006-01-31</v>
          </cell>
        </row>
        <row r="266">
          <cell r="A266">
            <v>481000</v>
          </cell>
          <cell r="B266">
            <v>1015</v>
          </cell>
          <cell r="C266">
            <v>0</v>
          </cell>
          <cell r="D266" t="str">
            <v>202</v>
          </cell>
          <cell r="E266" t="str">
            <v>403</v>
          </cell>
          <cell r="F266">
            <v>0</v>
          </cell>
          <cell r="G266">
            <v>1</v>
          </cell>
          <cell r="H266" t="str">
            <v>2006-01-31</v>
          </cell>
        </row>
        <row r="267">
          <cell r="A267">
            <v>481000</v>
          </cell>
          <cell r="B267">
            <v>1015</v>
          </cell>
          <cell r="C267">
            <v>-7324.64</v>
          </cell>
          <cell r="D267" t="str">
            <v>202</v>
          </cell>
          <cell r="E267" t="str">
            <v>403</v>
          </cell>
          <cell r="F267">
            <v>0</v>
          </cell>
          <cell r="G267">
            <v>1</v>
          </cell>
          <cell r="H267" t="str">
            <v>2006-01-31</v>
          </cell>
        </row>
        <row r="268">
          <cell r="A268">
            <v>481004</v>
          </cell>
          <cell r="B268">
            <v>1015</v>
          </cell>
          <cell r="C268">
            <v>0</v>
          </cell>
          <cell r="D268" t="str">
            <v>202</v>
          </cell>
          <cell r="E268" t="str">
            <v>403</v>
          </cell>
          <cell r="F268">
            <v>0</v>
          </cell>
          <cell r="G268">
            <v>1</v>
          </cell>
          <cell r="H268" t="str">
            <v>2006-01-31</v>
          </cell>
        </row>
        <row r="269">
          <cell r="A269">
            <v>481004</v>
          </cell>
          <cell r="B269">
            <v>1015</v>
          </cell>
          <cell r="C269">
            <v>0</v>
          </cell>
          <cell r="D269" t="str">
            <v>202</v>
          </cell>
          <cell r="E269" t="str">
            <v>403</v>
          </cell>
          <cell r="F269">
            <v>0</v>
          </cell>
          <cell r="G269">
            <v>1</v>
          </cell>
          <cell r="H269" t="str">
            <v>2006-01-31</v>
          </cell>
        </row>
        <row r="270">
          <cell r="A270">
            <v>481000</v>
          </cell>
          <cell r="B270">
            <v>1015</v>
          </cell>
          <cell r="C270">
            <v>-89936.31</v>
          </cell>
          <cell r="D270" t="str">
            <v>202</v>
          </cell>
          <cell r="E270" t="str">
            <v>404</v>
          </cell>
          <cell r="F270">
            <v>-275690</v>
          </cell>
          <cell r="G270">
            <v>1</v>
          </cell>
          <cell r="H270" t="str">
            <v>2006-01-31</v>
          </cell>
        </row>
        <row r="271">
          <cell r="A271">
            <v>481000</v>
          </cell>
          <cell r="B271">
            <v>1015</v>
          </cell>
          <cell r="C271">
            <v>90276.96</v>
          </cell>
          <cell r="D271" t="str">
            <v>202</v>
          </cell>
          <cell r="E271" t="str">
            <v>404</v>
          </cell>
          <cell r="F271">
            <v>276740</v>
          </cell>
          <cell r="G271">
            <v>1</v>
          </cell>
          <cell r="H271" t="str">
            <v>2006-01-31</v>
          </cell>
        </row>
        <row r="272">
          <cell r="A272">
            <v>481000</v>
          </cell>
          <cell r="B272">
            <v>1015</v>
          </cell>
          <cell r="C272">
            <v>-90276.96</v>
          </cell>
          <cell r="D272" t="str">
            <v>202</v>
          </cell>
          <cell r="E272" t="str">
            <v>404</v>
          </cell>
          <cell r="F272">
            <v>-276740</v>
          </cell>
          <cell r="G272">
            <v>1</v>
          </cell>
          <cell r="H272" t="str">
            <v>2006-01-31</v>
          </cell>
        </row>
        <row r="273">
          <cell r="A273">
            <v>481004</v>
          </cell>
          <cell r="B273">
            <v>1015</v>
          </cell>
          <cell r="C273">
            <v>0</v>
          </cell>
          <cell r="D273" t="str">
            <v>202</v>
          </cell>
          <cell r="E273" t="str">
            <v>404</v>
          </cell>
          <cell r="F273">
            <v>0</v>
          </cell>
          <cell r="G273">
            <v>1</v>
          </cell>
          <cell r="H273" t="str">
            <v>2006-01-31</v>
          </cell>
        </row>
        <row r="274">
          <cell r="A274">
            <v>481004</v>
          </cell>
          <cell r="B274">
            <v>1015</v>
          </cell>
          <cell r="C274">
            <v>0</v>
          </cell>
          <cell r="D274" t="str">
            <v>202</v>
          </cell>
          <cell r="E274" t="str">
            <v>404</v>
          </cell>
          <cell r="F274">
            <v>0</v>
          </cell>
          <cell r="G274">
            <v>1</v>
          </cell>
          <cell r="H274" t="str">
            <v>2006-01-31</v>
          </cell>
        </row>
        <row r="275">
          <cell r="A275">
            <v>480000</v>
          </cell>
          <cell r="B275">
            <v>1015</v>
          </cell>
          <cell r="C275">
            <v>-3146952.41</v>
          </cell>
          <cell r="D275" t="str">
            <v>202</v>
          </cell>
          <cell r="E275" t="str">
            <v>407</v>
          </cell>
          <cell r="F275">
            <v>-1310446.46</v>
          </cell>
          <cell r="G275">
            <v>1</v>
          </cell>
          <cell r="H275" t="str">
            <v>2006-01-31</v>
          </cell>
        </row>
        <row r="276">
          <cell r="A276">
            <v>480000</v>
          </cell>
          <cell r="B276">
            <v>1015</v>
          </cell>
          <cell r="C276">
            <v>-1704714.31</v>
          </cell>
          <cell r="D276" t="str">
            <v>202</v>
          </cell>
          <cell r="E276" t="str">
            <v>407</v>
          </cell>
          <cell r="F276">
            <v>-709784.65</v>
          </cell>
          <cell r="G276">
            <v>1</v>
          </cell>
          <cell r="H276" t="str">
            <v>2006-01-31</v>
          </cell>
        </row>
        <row r="277">
          <cell r="A277">
            <v>480000</v>
          </cell>
          <cell r="B277">
            <v>1015</v>
          </cell>
          <cell r="C277">
            <v>-992623.54</v>
          </cell>
          <cell r="D277" t="str">
            <v>202</v>
          </cell>
          <cell r="E277" t="str">
            <v>407</v>
          </cell>
          <cell r="F277">
            <v>-404995.55</v>
          </cell>
          <cell r="G277">
            <v>1</v>
          </cell>
          <cell r="H277" t="str">
            <v>2006-01-31</v>
          </cell>
        </row>
        <row r="278">
          <cell r="A278">
            <v>480000</v>
          </cell>
          <cell r="B278">
            <v>1015</v>
          </cell>
          <cell r="C278">
            <v>-2437461.2599999998</v>
          </cell>
          <cell r="D278" t="str">
            <v>202</v>
          </cell>
          <cell r="E278" t="str">
            <v>407</v>
          </cell>
          <cell r="F278">
            <v>-1010154.06</v>
          </cell>
          <cell r="G278">
            <v>1</v>
          </cell>
          <cell r="H278" t="str">
            <v>2006-01-31</v>
          </cell>
        </row>
        <row r="279">
          <cell r="A279">
            <v>480000</v>
          </cell>
          <cell r="B279">
            <v>1015</v>
          </cell>
          <cell r="C279">
            <v>-1614914.23</v>
          </cell>
          <cell r="D279" t="str">
            <v>202</v>
          </cell>
          <cell r="E279" t="str">
            <v>407</v>
          </cell>
          <cell r="F279">
            <v>-671535.27</v>
          </cell>
          <cell r="G279">
            <v>1</v>
          </cell>
          <cell r="H279" t="str">
            <v>2006-01-31</v>
          </cell>
        </row>
        <row r="280">
          <cell r="A280">
            <v>480000</v>
          </cell>
          <cell r="B280">
            <v>1015</v>
          </cell>
          <cell r="C280">
            <v>-1181392.99</v>
          </cell>
          <cell r="D280" t="str">
            <v>202</v>
          </cell>
          <cell r="E280" t="str">
            <v>407</v>
          </cell>
          <cell r="F280">
            <v>-485105.77</v>
          </cell>
          <cell r="G280">
            <v>1</v>
          </cell>
          <cell r="H280" t="str">
            <v>2006-01-31</v>
          </cell>
        </row>
        <row r="281">
          <cell r="A281">
            <v>480000</v>
          </cell>
          <cell r="B281">
            <v>1015</v>
          </cell>
          <cell r="C281">
            <v>-3445058.78</v>
          </cell>
          <cell r="D281" t="str">
            <v>202</v>
          </cell>
          <cell r="E281" t="str">
            <v>407</v>
          </cell>
          <cell r="F281">
            <v>-1406300.86</v>
          </cell>
          <cell r="G281">
            <v>1</v>
          </cell>
          <cell r="H281" t="str">
            <v>2006-01-31</v>
          </cell>
        </row>
        <row r="282">
          <cell r="A282">
            <v>480000</v>
          </cell>
          <cell r="B282">
            <v>1015</v>
          </cell>
          <cell r="C282">
            <v>-1371737.53</v>
          </cell>
          <cell r="D282" t="str">
            <v>202</v>
          </cell>
          <cell r="E282" t="str">
            <v>407</v>
          </cell>
          <cell r="F282">
            <v>-568869.38</v>
          </cell>
          <cell r="G282">
            <v>1</v>
          </cell>
          <cell r="H282" t="str">
            <v>2006-01-31</v>
          </cell>
        </row>
        <row r="283">
          <cell r="A283">
            <v>480000</v>
          </cell>
          <cell r="B283">
            <v>1015</v>
          </cell>
          <cell r="C283">
            <v>-509059.65</v>
          </cell>
          <cell r="D283" t="str">
            <v>202</v>
          </cell>
          <cell r="E283" t="str">
            <v>407</v>
          </cell>
          <cell r="F283">
            <v>-207229.33</v>
          </cell>
          <cell r="G283">
            <v>1</v>
          </cell>
          <cell r="H283" t="str">
            <v>2006-01-31</v>
          </cell>
        </row>
        <row r="284">
          <cell r="A284">
            <v>480000</v>
          </cell>
          <cell r="B284">
            <v>1015</v>
          </cell>
          <cell r="C284">
            <v>-86032.49</v>
          </cell>
          <cell r="D284" t="str">
            <v>202</v>
          </cell>
          <cell r="E284" t="str">
            <v>407</v>
          </cell>
          <cell r="F284">
            <v>-39843.31</v>
          </cell>
          <cell r="G284">
            <v>1</v>
          </cell>
          <cell r="H284" t="str">
            <v>2006-01-31</v>
          </cell>
        </row>
        <row r="285">
          <cell r="A285">
            <v>480000</v>
          </cell>
          <cell r="B285">
            <v>1015</v>
          </cell>
          <cell r="C285">
            <v>-9025647.1999999993</v>
          </cell>
          <cell r="D285" t="str">
            <v>202</v>
          </cell>
          <cell r="E285" t="str">
            <v>407</v>
          </cell>
          <cell r="F285">
            <v>-3796789.22</v>
          </cell>
          <cell r="G285">
            <v>1</v>
          </cell>
          <cell r="H285" t="str">
            <v>2006-01-31</v>
          </cell>
        </row>
        <row r="286">
          <cell r="A286">
            <v>480001</v>
          </cell>
          <cell r="B286">
            <v>1015</v>
          </cell>
          <cell r="C286">
            <v>550189.37</v>
          </cell>
          <cell r="D286" t="str">
            <v>202</v>
          </cell>
          <cell r="E286" t="str">
            <v>407</v>
          </cell>
          <cell r="F286">
            <v>550533</v>
          </cell>
          <cell r="G286">
            <v>1</v>
          </cell>
          <cell r="H286" t="str">
            <v>2006-01-31</v>
          </cell>
        </row>
        <row r="287">
          <cell r="A287">
            <v>481004</v>
          </cell>
          <cell r="B287">
            <v>1015</v>
          </cell>
          <cell r="C287">
            <v>-1086116.57</v>
          </cell>
          <cell r="D287" t="str">
            <v>202</v>
          </cell>
          <cell r="E287" t="str">
            <v>407</v>
          </cell>
          <cell r="F287">
            <v>-799579.81</v>
          </cell>
          <cell r="G287">
            <v>1</v>
          </cell>
          <cell r="H287" t="str">
            <v>2006-01-31</v>
          </cell>
        </row>
        <row r="288">
          <cell r="A288">
            <v>481004</v>
          </cell>
          <cell r="B288">
            <v>1015</v>
          </cell>
          <cell r="C288">
            <v>-371301.95</v>
          </cell>
          <cell r="D288" t="str">
            <v>202</v>
          </cell>
          <cell r="E288" t="str">
            <v>407</v>
          </cell>
          <cell r="F288">
            <v>-284898.32</v>
          </cell>
          <cell r="G288">
            <v>1</v>
          </cell>
          <cell r="H288" t="str">
            <v>2006-01-31</v>
          </cell>
        </row>
        <row r="289">
          <cell r="A289">
            <v>481004</v>
          </cell>
          <cell r="B289">
            <v>1015</v>
          </cell>
          <cell r="C289">
            <v>-209907.84</v>
          </cell>
          <cell r="D289" t="str">
            <v>202</v>
          </cell>
          <cell r="E289" t="str">
            <v>407</v>
          </cell>
          <cell r="F289">
            <v>-143762.25</v>
          </cell>
          <cell r="G289">
            <v>1</v>
          </cell>
          <cell r="H289" t="str">
            <v>2006-01-31</v>
          </cell>
        </row>
        <row r="290">
          <cell r="A290">
            <v>481004</v>
          </cell>
          <cell r="B290">
            <v>1015</v>
          </cell>
          <cell r="C290">
            <v>-663275.54</v>
          </cell>
          <cell r="D290" t="str">
            <v>202</v>
          </cell>
          <cell r="E290" t="str">
            <v>407</v>
          </cell>
          <cell r="F290">
            <v>-464559.05</v>
          </cell>
          <cell r="G290">
            <v>1</v>
          </cell>
          <cell r="H290" t="str">
            <v>2006-01-31</v>
          </cell>
        </row>
        <row r="291">
          <cell r="A291">
            <v>481004</v>
          </cell>
          <cell r="B291">
            <v>1015</v>
          </cell>
          <cell r="C291">
            <v>-324284.13</v>
          </cell>
          <cell r="D291" t="str">
            <v>202</v>
          </cell>
          <cell r="E291" t="str">
            <v>407</v>
          </cell>
          <cell r="F291">
            <v>-214326.86</v>
          </cell>
          <cell r="G291">
            <v>1</v>
          </cell>
          <cell r="H291" t="str">
            <v>2006-01-31</v>
          </cell>
        </row>
        <row r="292">
          <cell r="A292">
            <v>481004</v>
          </cell>
          <cell r="B292">
            <v>1015</v>
          </cell>
          <cell r="C292">
            <v>-282662.83</v>
          </cell>
          <cell r="D292" t="str">
            <v>202</v>
          </cell>
          <cell r="E292" t="str">
            <v>407</v>
          </cell>
          <cell r="F292">
            <v>-192095.14</v>
          </cell>
          <cell r="G292">
            <v>1</v>
          </cell>
          <cell r="H292" t="str">
            <v>2006-01-31</v>
          </cell>
        </row>
        <row r="293">
          <cell r="A293">
            <v>481004</v>
          </cell>
          <cell r="B293">
            <v>1015</v>
          </cell>
          <cell r="C293">
            <v>-728580.92</v>
          </cell>
          <cell r="D293" t="str">
            <v>202</v>
          </cell>
          <cell r="E293" t="str">
            <v>407</v>
          </cell>
          <cell r="F293">
            <v>-524918.04</v>
          </cell>
          <cell r="G293">
            <v>1</v>
          </cell>
          <cell r="H293" t="str">
            <v>2006-01-31</v>
          </cell>
        </row>
        <row r="294">
          <cell r="A294">
            <v>481004</v>
          </cell>
          <cell r="B294">
            <v>1015</v>
          </cell>
          <cell r="C294">
            <v>-299325.63</v>
          </cell>
          <cell r="D294" t="str">
            <v>202</v>
          </cell>
          <cell r="E294" t="str">
            <v>407</v>
          </cell>
          <cell r="F294">
            <v>-218976.97</v>
          </cell>
          <cell r="G294">
            <v>1</v>
          </cell>
          <cell r="H294" t="str">
            <v>2006-01-31</v>
          </cell>
        </row>
        <row r="295">
          <cell r="A295">
            <v>481004</v>
          </cell>
          <cell r="B295">
            <v>1015</v>
          </cell>
          <cell r="C295">
            <v>-138787.68</v>
          </cell>
          <cell r="D295" t="str">
            <v>202</v>
          </cell>
          <cell r="E295" t="str">
            <v>407</v>
          </cell>
          <cell r="F295">
            <v>-96472.86</v>
          </cell>
          <cell r="G295">
            <v>1</v>
          </cell>
          <cell r="H295" t="str">
            <v>2006-01-31</v>
          </cell>
        </row>
        <row r="296">
          <cell r="A296">
            <v>481004</v>
          </cell>
          <cell r="B296">
            <v>1015</v>
          </cell>
          <cell r="C296">
            <v>-42351.39</v>
          </cell>
          <cell r="D296" t="str">
            <v>202</v>
          </cell>
          <cell r="E296" t="str">
            <v>407</v>
          </cell>
          <cell r="F296">
            <v>-35357.980000000003</v>
          </cell>
          <cell r="G296">
            <v>1</v>
          </cell>
          <cell r="H296" t="str">
            <v>2006-01-31</v>
          </cell>
        </row>
        <row r="297">
          <cell r="A297">
            <v>481004</v>
          </cell>
          <cell r="B297">
            <v>1015</v>
          </cell>
          <cell r="C297">
            <v>-2202293.5</v>
          </cell>
          <cell r="D297" t="str">
            <v>202</v>
          </cell>
          <cell r="E297" t="str">
            <v>407</v>
          </cell>
          <cell r="F297">
            <v>-1557028.11</v>
          </cell>
          <cell r="G297">
            <v>1</v>
          </cell>
          <cell r="H297" t="str">
            <v>2006-01-31</v>
          </cell>
        </row>
        <row r="298">
          <cell r="A298">
            <v>480000</v>
          </cell>
          <cell r="B298">
            <v>1015</v>
          </cell>
          <cell r="C298">
            <v>-757.3</v>
          </cell>
          <cell r="D298" t="str">
            <v>202</v>
          </cell>
          <cell r="E298" t="str">
            <v>408</v>
          </cell>
          <cell r="F298">
            <v>-186.39</v>
          </cell>
          <cell r="G298">
            <v>1</v>
          </cell>
          <cell r="H298" t="str">
            <v>2006-01-31</v>
          </cell>
        </row>
        <row r="299">
          <cell r="A299">
            <v>480000</v>
          </cell>
          <cell r="B299">
            <v>1015</v>
          </cell>
          <cell r="C299">
            <v>-51941.77</v>
          </cell>
          <cell r="D299" t="str">
            <v>202</v>
          </cell>
          <cell r="E299" t="str">
            <v>408</v>
          </cell>
          <cell r="F299">
            <v>-12830.5</v>
          </cell>
          <cell r="G299">
            <v>1</v>
          </cell>
          <cell r="H299" t="str">
            <v>2006-01-31</v>
          </cell>
        </row>
        <row r="300">
          <cell r="A300">
            <v>480000</v>
          </cell>
          <cell r="B300">
            <v>1015</v>
          </cell>
          <cell r="C300">
            <v>-1959.39</v>
          </cell>
          <cell r="D300" t="str">
            <v>202</v>
          </cell>
          <cell r="E300" t="str">
            <v>408</v>
          </cell>
          <cell r="F300">
            <v>-479.91</v>
          </cell>
          <cell r="G300">
            <v>1</v>
          </cell>
          <cell r="H300" t="str">
            <v>2006-01-31</v>
          </cell>
        </row>
        <row r="301">
          <cell r="A301">
            <v>480000</v>
          </cell>
          <cell r="B301">
            <v>1015</v>
          </cell>
          <cell r="C301">
            <v>-68581.399999999994</v>
          </cell>
          <cell r="D301" t="str">
            <v>202</v>
          </cell>
          <cell r="E301" t="str">
            <v>408</v>
          </cell>
          <cell r="F301">
            <v>-16953.13</v>
          </cell>
          <cell r="G301">
            <v>1</v>
          </cell>
          <cell r="H301" t="str">
            <v>2006-01-31</v>
          </cell>
        </row>
        <row r="302">
          <cell r="A302">
            <v>480000</v>
          </cell>
          <cell r="B302">
            <v>1015</v>
          </cell>
          <cell r="C302">
            <v>-57897.06</v>
          </cell>
          <cell r="D302" t="str">
            <v>202</v>
          </cell>
          <cell r="E302" t="str">
            <v>408</v>
          </cell>
          <cell r="F302">
            <v>-14310.95</v>
          </cell>
          <cell r="G302">
            <v>1</v>
          </cell>
          <cell r="H302" t="str">
            <v>2006-01-31</v>
          </cell>
        </row>
        <row r="303">
          <cell r="A303">
            <v>480000</v>
          </cell>
          <cell r="B303">
            <v>1015</v>
          </cell>
          <cell r="C303">
            <v>-888.77</v>
          </cell>
          <cell r="D303" t="str">
            <v>202</v>
          </cell>
          <cell r="E303" t="str">
            <v>408</v>
          </cell>
          <cell r="F303">
            <v>-217.17</v>
          </cell>
          <cell r="G303">
            <v>1</v>
          </cell>
          <cell r="H303" t="str">
            <v>2006-01-31</v>
          </cell>
        </row>
        <row r="304">
          <cell r="A304">
            <v>480000</v>
          </cell>
          <cell r="B304">
            <v>1015</v>
          </cell>
          <cell r="C304">
            <v>-17060.12</v>
          </cell>
          <cell r="D304" t="str">
            <v>202</v>
          </cell>
          <cell r="E304" t="str">
            <v>408</v>
          </cell>
          <cell r="F304">
            <v>-4234.05</v>
          </cell>
          <cell r="G304">
            <v>1</v>
          </cell>
          <cell r="H304" t="str">
            <v>2006-01-31</v>
          </cell>
        </row>
        <row r="305">
          <cell r="A305">
            <v>480000</v>
          </cell>
          <cell r="B305">
            <v>1015</v>
          </cell>
          <cell r="C305">
            <v>-300.88</v>
          </cell>
          <cell r="D305" t="str">
            <v>202</v>
          </cell>
          <cell r="E305" t="str">
            <v>408</v>
          </cell>
          <cell r="F305">
            <v>-72.83</v>
          </cell>
          <cell r="G305">
            <v>1</v>
          </cell>
          <cell r="H305" t="str">
            <v>2006-01-31</v>
          </cell>
        </row>
        <row r="306">
          <cell r="A306">
            <v>480000</v>
          </cell>
          <cell r="B306">
            <v>1015</v>
          </cell>
          <cell r="C306">
            <v>-212.86</v>
          </cell>
          <cell r="D306" t="str">
            <v>202</v>
          </cell>
          <cell r="E306" t="str">
            <v>408</v>
          </cell>
          <cell r="F306">
            <v>-50.96</v>
          </cell>
          <cell r="G306">
            <v>1</v>
          </cell>
          <cell r="H306" t="str">
            <v>2006-01-31</v>
          </cell>
        </row>
        <row r="307">
          <cell r="A307">
            <v>480000</v>
          </cell>
          <cell r="B307">
            <v>1015</v>
          </cell>
          <cell r="C307">
            <v>-379.74</v>
          </cell>
          <cell r="D307" t="str">
            <v>202</v>
          </cell>
          <cell r="E307" t="str">
            <v>408</v>
          </cell>
          <cell r="F307">
            <v>-93.7</v>
          </cell>
          <cell r="G307">
            <v>1</v>
          </cell>
          <cell r="H307" t="str">
            <v>2006-01-31</v>
          </cell>
        </row>
        <row r="308">
          <cell r="A308">
            <v>480000</v>
          </cell>
          <cell r="B308">
            <v>1015</v>
          </cell>
          <cell r="C308">
            <v>-72971.899999999994</v>
          </cell>
          <cell r="D308" t="str">
            <v>202</v>
          </cell>
          <cell r="E308" t="str">
            <v>408</v>
          </cell>
          <cell r="F308">
            <v>-18043.54</v>
          </cell>
          <cell r="G308">
            <v>1</v>
          </cell>
          <cell r="H308" t="str">
            <v>2006-01-31</v>
          </cell>
        </row>
        <row r="309">
          <cell r="A309">
            <v>480001</v>
          </cell>
          <cell r="B309">
            <v>1015</v>
          </cell>
          <cell r="C309">
            <v>1261.8399999999999</v>
          </cell>
          <cell r="D309" t="str">
            <v>202</v>
          </cell>
          <cell r="E309" t="str">
            <v>408</v>
          </cell>
          <cell r="F309">
            <v>379</v>
          </cell>
          <cell r="G309">
            <v>1</v>
          </cell>
          <cell r="H309" t="str">
            <v>2006-01-31</v>
          </cell>
        </row>
        <row r="310">
          <cell r="A310">
            <v>481004</v>
          </cell>
          <cell r="B310">
            <v>1015</v>
          </cell>
          <cell r="C310">
            <v>-39.549999999999997</v>
          </cell>
          <cell r="D310" t="str">
            <v>202</v>
          </cell>
          <cell r="E310" t="str">
            <v>408</v>
          </cell>
          <cell r="F310">
            <v>-9.81</v>
          </cell>
          <cell r="G310">
            <v>1</v>
          </cell>
          <cell r="H310" t="str">
            <v>2006-01-31</v>
          </cell>
        </row>
        <row r="311">
          <cell r="A311">
            <v>481004</v>
          </cell>
          <cell r="B311">
            <v>1015</v>
          </cell>
          <cell r="C311">
            <v>-28731.119999999999</v>
          </cell>
          <cell r="D311" t="str">
            <v>202</v>
          </cell>
          <cell r="E311" t="str">
            <v>408</v>
          </cell>
          <cell r="F311">
            <v>-7121.51</v>
          </cell>
          <cell r="G311">
            <v>1</v>
          </cell>
          <cell r="H311" t="str">
            <v>2006-01-31</v>
          </cell>
        </row>
        <row r="312">
          <cell r="A312">
            <v>481004</v>
          </cell>
          <cell r="B312">
            <v>1015</v>
          </cell>
          <cell r="C312">
            <v>-4560.93</v>
          </cell>
          <cell r="D312" t="str">
            <v>202</v>
          </cell>
          <cell r="E312" t="str">
            <v>408</v>
          </cell>
          <cell r="F312">
            <v>-1128.71</v>
          </cell>
          <cell r="G312">
            <v>1</v>
          </cell>
          <cell r="H312" t="str">
            <v>2006-01-31</v>
          </cell>
        </row>
        <row r="313">
          <cell r="A313">
            <v>481004</v>
          </cell>
          <cell r="B313">
            <v>1015</v>
          </cell>
          <cell r="C313">
            <v>-44843.87</v>
          </cell>
          <cell r="D313" t="str">
            <v>202</v>
          </cell>
          <cell r="E313" t="str">
            <v>408</v>
          </cell>
          <cell r="F313">
            <v>-11120.1</v>
          </cell>
          <cell r="G313">
            <v>1</v>
          </cell>
          <cell r="H313" t="str">
            <v>2006-01-31</v>
          </cell>
        </row>
        <row r="314">
          <cell r="A314">
            <v>481004</v>
          </cell>
          <cell r="B314">
            <v>1015</v>
          </cell>
          <cell r="C314">
            <v>-34406.65</v>
          </cell>
          <cell r="D314" t="str">
            <v>202</v>
          </cell>
          <cell r="E314" t="str">
            <v>408</v>
          </cell>
          <cell r="F314">
            <v>-8534.16</v>
          </cell>
          <cell r="G314">
            <v>1</v>
          </cell>
          <cell r="H314" t="str">
            <v>2006-01-31</v>
          </cell>
        </row>
        <row r="315">
          <cell r="A315">
            <v>481004</v>
          </cell>
          <cell r="B315">
            <v>1015</v>
          </cell>
          <cell r="C315">
            <v>-231.06</v>
          </cell>
          <cell r="D315" t="str">
            <v>202</v>
          </cell>
          <cell r="E315" t="str">
            <v>408</v>
          </cell>
          <cell r="F315">
            <v>-55.34</v>
          </cell>
          <cell r="G315">
            <v>1</v>
          </cell>
          <cell r="H315" t="str">
            <v>2006-01-31</v>
          </cell>
        </row>
        <row r="316">
          <cell r="A316">
            <v>481004</v>
          </cell>
          <cell r="B316">
            <v>1015</v>
          </cell>
          <cell r="C316">
            <v>-916.95</v>
          </cell>
          <cell r="D316" t="str">
            <v>202</v>
          </cell>
          <cell r="E316" t="str">
            <v>408</v>
          </cell>
          <cell r="F316">
            <v>-225.74</v>
          </cell>
          <cell r="G316">
            <v>1</v>
          </cell>
          <cell r="H316" t="str">
            <v>2006-01-31</v>
          </cell>
        </row>
        <row r="317">
          <cell r="A317">
            <v>481004</v>
          </cell>
          <cell r="B317">
            <v>1015</v>
          </cell>
          <cell r="C317">
            <v>-169.16</v>
          </cell>
          <cell r="D317" t="str">
            <v>202</v>
          </cell>
          <cell r="E317" t="str">
            <v>408</v>
          </cell>
          <cell r="F317">
            <v>-42</v>
          </cell>
          <cell r="G317">
            <v>1</v>
          </cell>
          <cell r="H317" t="str">
            <v>2006-01-31</v>
          </cell>
        </row>
        <row r="318">
          <cell r="A318">
            <v>481004</v>
          </cell>
          <cell r="B318">
            <v>1015</v>
          </cell>
          <cell r="C318">
            <v>-3300.03</v>
          </cell>
          <cell r="D318" t="str">
            <v>202</v>
          </cell>
          <cell r="E318" t="str">
            <v>408</v>
          </cell>
          <cell r="F318">
            <v>-819.36</v>
          </cell>
          <cell r="G318">
            <v>1</v>
          </cell>
          <cell r="H318" t="str">
            <v>2006-01-31</v>
          </cell>
        </row>
        <row r="319">
          <cell r="A319">
            <v>481004</v>
          </cell>
          <cell r="B319">
            <v>1015</v>
          </cell>
          <cell r="C319">
            <v>-10074.33</v>
          </cell>
          <cell r="D319" t="str">
            <v>202</v>
          </cell>
          <cell r="E319" t="str">
            <v>408</v>
          </cell>
          <cell r="F319">
            <v>-2497.71</v>
          </cell>
          <cell r="G319">
            <v>1</v>
          </cell>
          <cell r="H319" t="str">
            <v>2006-01-31</v>
          </cell>
        </row>
        <row r="320">
          <cell r="A320">
            <v>481002</v>
          </cell>
          <cell r="B320">
            <v>1015</v>
          </cell>
          <cell r="C320">
            <v>0</v>
          </cell>
          <cell r="D320" t="str">
            <v>202</v>
          </cell>
          <cell r="E320" t="str">
            <v>409</v>
          </cell>
          <cell r="F320">
            <v>0</v>
          </cell>
          <cell r="G320">
            <v>1</v>
          </cell>
          <cell r="H320" t="str">
            <v>2006-01-31</v>
          </cell>
        </row>
        <row r="321">
          <cell r="A321">
            <v>481002</v>
          </cell>
          <cell r="B321">
            <v>1015</v>
          </cell>
          <cell r="C321">
            <v>0</v>
          </cell>
          <cell r="D321" t="str">
            <v>202</v>
          </cell>
          <cell r="E321" t="str">
            <v>409</v>
          </cell>
          <cell r="F321">
            <v>0</v>
          </cell>
          <cell r="G321">
            <v>1</v>
          </cell>
          <cell r="H321" t="str">
            <v>2006-01-31</v>
          </cell>
        </row>
        <row r="322">
          <cell r="A322">
            <v>481002</v>
          </cell>
          <cell r="B322">
            <v>1015</v>
          </cell>
          <cell r="C322">
            <v>41500.22</v>
          </cell>
          <cell r="D322" t="str">
            <v>202</v>
          </cell>
          <cell r="E322" t="str">
            <v>411</v>
          </cell>
          <cell r="F322">
            <v>180372</v>
          </cell>
          <cell r="G322">
            <v>1</v>
          </cell>
          <cell r="H322" t="str">
            <v>2006-01-31</v>
          </cell>
        </row>
        <row r="323">
          <cell r="A323">
            <v>481002</v>
          </cell>
          <cell r="B323">
            <v>1015</v>
          </cell>
          <cell r="C323">
            <v>-22174.799999999999</v>
          </cell>
          <cell r="D323" t="str">
            <v>202</v>
          </cell>
          <cell r="E323" t="str">
            <v>411</v>
          </cell>
          <cell r="F323">
            <v>-95068</v>
          </cell>
          <cell r="G323">
            <v>1</v>
          </cell>
          <cell r="H323" t="str">
            <v>2006-01-31</v>
          </cell>
        </row>
        <row r="324">
          <cell r="A324">
            <v>481002</v>
          </cell>
          <cell r="B324">
            <v>1015</v>
          </cell>
          <cell r="C324">
            <v>-1979.82</v>
          </cell>
          <cell r="D324" t="str">
            <v>202</v>
          </cell>
          <cell r="E324" t="str">
            <v>411</v>
          </cell>
          <cell r="F324">
            <v>-9362.64</v>
          </cell>
          <cell r="G324">
            <v>1</v>
          </cell>
          <cell r="H324" t="str">
            <v>2006-01-31</v>
          </cell>
        </row>
        <row r="325">
          <cell r="A325">
            <v>481002</v>
          </cell>
          <cell r="B325">
            <v>1015</v>
          </cell>
          <cell r="C325">
            <v>-1153.51</v>
          </cell>
          <cell r="D325" t="str">
            <v>202</v>
          </cell>
          <cell r="E325" t="str">
            <v>411</v>
          </cell>
          <cell r="F325">
            <v>-6162.41</v>
          </cell>
          <cell r="G325">
            <v>1</v>
          </cell>
          <cell r="H325" t="str">
            <v>2006-01-31</v>
          </cell>
        </row>
        <row r="326">
          <cell r="A326">
            <v>481002</v>
          </cell>
          <cell r="B326">
            <v>1015</v>
          </cell>
          <cell r="C326">
            <v>-1562.49</v>
          </cell>
          <cell r="D326" t="str">
            <v>202</v>
          </cell>
          <cell r="E326" t="str">
            <v>411</v>
          </cell>
          <cell r="F326">
            <v>-7817.36</v>
          </cell>
          <cell r="G326">
            <v>1</v>
          </cell>
          <cell r="H326" t="str">
            <v>2006-01-31</v>
          </cell>
        </row>
        <row r="327">
          <cell r="A327">
            <v>481002</v>
          </cell>
          <cell r="B327">
            <v>1015</v>
          </cell>
          <cell r="C327">
            <v>-1920.11</v>
          </cell>
          <cell r="D327" t="str">
            <v>202</v>
          </cell>
          <cell r="E327" t="str">
            <v>411</v>
          </cell>
          <cell r="F327">
            <v>-6565.82</v>
          </cell>
          <cell r="G327">
            <v>1</v>
          </cell>
          <cell r="H327" t="str">
            <v>2006-01-31</v>
          </cell>
        </row>
        <row r="328">
          <cell r="A328">
            <v>481002</v>
          </cell>
          <cell r="B328">
            <v>1015</v>
          </cell>
          <cell r="C328">
            <v>-615.33000000000004</v>
          </cell>
          <cell r="D328" t="str">
            <v>202</v>
          </cell>
          <cell r="E328" t="str">
            <v>411</v>
          </cell>
          <cell r="F328">
            <v>-2.1</v>
          </cell>
          <cell r="G328">
            <v>1</v>
          </cell>
          <cell r="H328" t="str">
            <v>2006-01-31</v>
          </cell>
        </row>
        <row r="329">
          <cell r="A329">
            <v>481002</v>
          </cell>
          <cell r="B329">
            <v>1015</v>
          </cell>
          <cell r="C329">
            <v>-1715.98</v>
          </cell>
          <cell r="D329" t="str">
            <v>202</v>
          </cell>
          <cell r="E329" t="str">
            <v>411</v>
          </cell>
          <cell r="F329">
            <v>-7590.46</v>
          </cell>
          <cell r="G329">
            <v>1</v>
          </cell>
          <cell r="H329" t="str">
            <v>2006-01-31</v>
          </cell>
        </row>
        <row r="330">
          <cell r="A330">
            <v>481002</v>
          </cell>
          <cell r="B330">
            <v>1015</v>
          </cell>
          <cell r="C330">
            <v>-731.33</v>
          </cell>
          <cell r="D330" t="str">
            <v>202</v>
          </cell>
          <cell r="E330" t="str">
            <v>411</v>
          </cell>
          <cell r="F330">
            <v>-3158.69</v>
          </cell>
          <cell r="G330">
            <v>1</v>
          </cell>
          <cell r="H330" t="str">
            <v>2006-01-31</v>
          </cell>
        </row>
        <row r="331">
          <cell r="A331">
            <v>481002</v>
          </cell>
          <cell r="B331">
            <v>1015</v>
          </cell>
          <cell r="C331">
            <v>-274</v>
          </cell>
          <cell r="D331" t="str">
            <v>202</v>
          </cell>
          <cell r="E331" t="str">
            <v>411</v>
          </cell>
          <cell r="F331">
            <v>0</v>
          </cell>
          <cell r="G331">
            <v>1</v>
          </cell>
          <cell r="H331" t="str">
            <v>2006-01-31</v>
          </cell>
        </row>
        <row r="332">
          <cell r="A332">
            <v>481002</v>
          </cell>
          <cell r="B332">
            <v>1015</v>
          </cell>
          <cell r="C332">
            <v>-18150.2</v>
          </cell>
          <cell r="D332" t="str">
            <v>202</v>
          </cell>
          <cell r="E332" t="str">
            <v>411</v>
          </cell>
          <cell r="F332">
            <v>-93933.26</v>
          </cell>
          <cell r="G332">
            <v>1</v>
          </cell>
          <cell r="H332" t="str">
            <v>2006-01-31</v>
          </cell>
        </row>
        <row r="333">
          <cell r="A333">
            <v>481005</v>
          </cell>
          <cell r="B333">
            <v>1015</v>
          </cell>
          <cell r="C333">
            <v>-91220.11</v>
          </cell>
          <cell r="D333" t="str">
            <v>202</v>
          </cell>
          <cell r="E333" t="str">
            <v>411</v>
          </cell>
          <cell r="F333">
            <v>-334996</v>
          </cell>
          <cell r="G333">
            <v>1</v>
          </cell>
          <cell r="H333" t="str">
            <v>2006-01-31</v>
          </cell>
        </row>
        <row r="334">
          <cell r="A334">
            <v>481005</v>
          </cell>
          <cell r="B334">
            <v>1015</v>
          </cell>
          <cell r="C334">
            <v>67963.990000000005</v>
          </cell>
          <cell r="D334" t="str">
            <v>202</v>
          </cell>
          <cell r="E334" t="str">
            <v>411</v>
          </cell>
          <cell r="F334">
            <v>264964</v>
          </cell>
          <cell r="G334">
            <v>1</v>
          </cell>
          <cell r="H334" t="str">
            <v>2006-01-31</v>
          </cell>
        </row>
        <row r="335">
          <cell r="A335">
            <v>481005</v>
          </cell>
          <cell r="B335">
            <v>1015</v>
          </cell>
          <cell r="C335">
            <v>-1563.44</v>
          </cell>
          <cell r="D335" t="str">
            <v>202</v>
          </cell>
          <cell r="E335" t="str">
            <v>411</v>
          </cell>
          <cell r="F335">
            <v>-7129.55</v>
          </cell>
          <cell r="G335">
            <v>1</v>
          </cell>
          <cell r="H335" t="str">
            <v>2006-01-31</v>
          </cell>
        </row>
        <row r="336">
          <cell r="A336">
            <v>481005</v>
          </cell>
          <cell r="B336">
            <v>1015</v>
          </cell>
          <cell r="C336">
            <v>-312.87</v>
          </cell>
          <cell r="D336" t="str">
            <v>202</v>
          </cell>
          <cell r="E336" t="str">
            <v>411</v>
          </cell>
          <cell r="F336">
            <v>-1654.15</v>
          </cell>
          <cell r="G336">
            <v>1</v>
          </cell>
          <cell r="H336" t="str">
            <v>2006-01-31</v>
          </cell>
        </row>
        <row r="337">
          <cell r="A337">
            <v>481005</v>
          </cell>
          <cell r="B337">
            <v>1015</v>
          </cell>
          <cell r="C337">
            <v>-1409.22</v>
          </cell>
          <cell r="D337" t="str">
            <v>202</v>
          </cell>
          <cell r="E337" t="str">
            <v>411</v>
          </cell>
          <cell r="F337">
            <v>-6154.98</v>
          </cell>
          <cell r="G337">
            <v>1</v>
          </cell>
          <cell r="H337" t="str">
            <v>2006-01-31</v>
          </cell>
        </row>
        <row r="338">
          <cell r="A338">
            <v>481005</v>
          </cell>
          <cell r="B338">
            <v>1015</v>
          </cell>
          <cell r="C338">
            <v>-282.29000000000002</v>
          </cell>
          <cell r="D338" t="str">
            <v>202</v>
          </cell>
          <cell r="E338" t="str">
            <v>411</v>
          </cell>
          <cell r="F338">
            <v>-1436.59</v>
          </cell>
          <cell r="G338">
            <v>1</v>
          </cell>
          <cell r="H338" t="str">
            <v>2006-01-31</v>
          </cell>
        </row>
        <row r="339">
          <cell r="A339">
            <v>481005</v>
          </cell>
          <cell r="B339">
            <v>1015</v>
          </cell>
          <cell r="C339">
            <v>-553.47</v>
          </cell>
          <cell r="D339" t="str">
            <v>202</v>
          </cell>
          <cell r="E339" t="str">
            <v>411</v>
          </cell>
          <cell r="F339">
            <v>-2794.08</v>
          </cell>
          <cell r="G339">
            <v>1</v>
          </cell>
          <cell r="H339" t="str">
            <v>2006-01-31</v>
          </cell>
        </row>
        <row r="340">
          <cell r="A340">
            <v>481005</v>
          </cell>
          <cell r="B340">
            <v>1015</v>
          </cell>
          <cell r="C340">
            <v>-1808.29</v>
          </cell>
          <cell r="D340" t="str">
            <v>202</v>
          </cell>
          <cell r="E340" t="str">
            <v>411</v>
          </cell>
          <cell r="F340">
            <v>-10041.790000000001</v>
          </cell>
          <cell r="G340">
            <v>1</v>
          </cell>
          <cell r="H340" t="str">
            <v>2006-01-31</v>
          </cell>
        </row>
        <row r="341">
          <cell r="A341">
            <v>481005</v>
          </cell>
          <cell r="B341">
            <v>1015</v>
          </cell>
          <cell r="C341">
            <v>-740.7</v>
          </cell>
          <cell r="D341" t="str">
            <v>202</v>
          </cell>
          <cell r="E341" t="str">
            <v>411</v>
          </cell>
          <cell r="F341">
            <v>-2271.9499999999998</v>
          </cell>
          <cell r="G341">
            <v>1</v>
          </cell>
          <cell r="H341" t="str">
            <v>2006-01-31</v>
          </cell>
        </row>
        <row r="342">
          <cell r="A342">
            <v>481005</v>
          </cell>
          <cell r="B342">
            <v>1015</v>
          </cell>
          <cell r="C342">
            <v>-3795.91</v>
          </cell>
          <cell r="D342" t="str">
            <v>202</v>
          </cell>
          <cell r="E342" t="str">
            <v>411</v>
          </cell>
          <cell r="F342">
            <v>-20006.23</v>
          </cell>
          <cell r="G342">
            <v>1</v>
          </cell>
          <cell r="H342" t="str">
            <v>2006-01-31</v>
          </cell>
        </row>
        <row r="343">
          <cell r="A343">
            <v>481002</v>
          </cell>
          <cell r="B343">
            <v>1015</v>
          </cell>
          <cell r="C343">
            <v>18014.57</v>
          </cell>
          <cell r="D343" t="str">
            <v>202</v>
          </cell>
          <cell r="E343" t="str">
            <v>414</v>
          </cell>
          <cell r="F343">
            <v>21624</v>
          </cell>
          <cell r="G343">
            <v>1</v>
          </cell>
          <cell r="H343" t="str">
            <v>2006-01-31</v>
          </cell>
        </row>
        <row r="344">
          <cell r="A344">
            <v>481002</v>
          </cell>
          <cell r="B344">
            <v>1015</v>
          </cell>
          <cell r="C344">
            <v>-6975.52</v>
          </cell>
          <cell r="D344" t="str">
            <v>202</v>
          </cell>
          <cell r="E344" t="str">
            <v>414</v>
          </cell>
          <cell r="F344">
            <v>-7151</v>
          </cell>
          <cell r="G344">
            <v>1</v>
          </cell>
          <cell r="H344" t="str">
            <v>2006-01-31</v>
          </cell>
        </row>
        <row r="345">
          <cell r="A345">
            <v>481002</v>
          </cell>
          <cell r="B345">
            <v>1015</v>
          </cell>
          <cell r="C345">
            <v>0</v>
          </cell>
          <cell r="D345" t="str">
            <v>202</v>
          </cell>
          <cell r="E345" t="str">
            <v>414</v>
          </cell>
          <cell r="F345">
            <v>0</v>
          </cell>
          <cell r="G345">
            <v>1</v>
          </cell>
          <cell r="H345" t="str">
            <v>2006-01-31</v>
          </cell>
        </row>
        <row r="346">
          <cell r="A346">
            <v>481002</v>
          </cell>
          <cell r="B346">
            <v>1015</v>
          </cell>
          <cell r="C346">
            <v>-6226.17</v>
          </cell>
          <cell r="D346" t="str">
            <v>202</v>
          </cell>
          <cell r="E346" t="str">
            <v>414</v>
          </cell>
          <cell r="F346">
            <v>-8900.51</v>
          </cell>
          <cell r="G346">
            <v>1</v>
          </cell>
          <cell r="H346" t="str">
            <v>2006-01-31</v>
          </cell>
        </row>
        <row r="347">
          <cell r="A347">
            <v>481002</v>
          </cell>
          <cell r="B347">
            <v>1015</v>
          </cell>
          <cell r="C347">
            <v>-1614.93</v>
          </cell>
          <cell r="D347" t="str">
            <v>202</v>
          </cell>
          <cell r="E347" t="str">
            <v>414</v>
          </cell>
          <cell r="F347">
            <v>-535.57000000000005</v>
          </cell>
          <cell r="G347">
            <v>1</v>
          </cell>
          <cell r="H347" t="str">
            <v>2006-01-31</v>
          </cell>
        </row>
        <row r="348">
          <cell r="A348">
            <v>481002</v>
          </cell>
          <cell r="B348">
            <v>1015</v>
          </cell>
          <cell r="C348">
            <v>-6606.5</v>
          </cell>
          <cell r="D348" t="str">
            <v>202</v>
          </cell>
          <cell r="E348" t="str">
            <v>414</v>
          </cell>
          <cell r="F348">
            <v>-11530</v>
          </cell>
          <cell r="G348">
            <v>1</v>
          </cell>
          <cell r="H348" t="str">
            <v>2006-01-31</v>
          </cell>
        </row>
        <row r="349">
          <cell r="A349">
            <v>481005</v>
          </cell>
          <cell r="B349">
            <v>1015</v>
          </cell>
          <cell r="C349">
            <v>-29817.97</v>
          </cell>
          <cell r="D349" t="str">
            <v>202</v>
          </cell>
          <cell r="E349" t="str">
            <v>414</v>
          </cell>
          <cell r="F349">
            <v>-35856</v>
          </cell>
          <cell r="G349">
            <v>1</v>
          </cell>
          <cell r="H349" t="str">
            <v>2006-01-31</v>
          </cell>
        </row>
        <row r="350">
          <cell r="A350">
            <v>481005</v>
          </cell>
          <cell r="B350">
            <v>1015</v>
          </cell>
          <cell r="C350">
            <v>17661.72</v>
          </cell>
          <cell r="D350" t="str">
            <v>202</v>
          </cell>
          <cell r="E350" t="str">
            <v>414</v>
          </cell>
          <cell r="F350">
            <v>18072</v>
          </cell>
          <cell r="G350">
            <v>1</v>
          </cell>
          <cell r="H350" t="str">
            <v>2006-01-31</v>
          </cell>
        </row>
        <row r="351">
          <cell r="A351">
            <v>481005</v>
          </cell>
          <cell r="B351">
            <v>1015</v>
          </cell>
          <cell r="C351">
            <v>-2613.2600000000002</v>
          </cell>
          <cell r="D351" t="str">
            <v>202</v>
          </cell>
          <cell r="E351" t="str">
            <v>414</v>
          </cell>
          <cell r="F351">
            <v>-994.57</v>
          </cell>
          <cell r="G351">
            <v>1</v>
          </cell>
          <cell r="H351" t="str">
            <v>2006-01-31</v>
          </cell>
        </row>
        <row r="352">
          <cell r="A352">
            <v>481000</v>
          </cell>
          <cell r="B352">
            <v>1015</v>
          </cell>
          <cell r="C352">
            <v>-355.67</v>
          </cell>
          <cell r="D352" t="str">
            <v>202</v>
          </cell>
          <cell r="E352" t="str">
            <v>451</v>
          </cell>
          <cell r="F352">
            <v>-726</v>
          </cell>
          <cell r="G352">
            <v>1</v>
          </cell>
          <cell r="H352" t="str">
            <v>2006-01-31</v>
          </cell>
        </row>
        <row r="353">
          <cell r="A353">
            <v>481000</v>
          </cell>
          <cell r="B353">
            <v>1015</v>
          </cell>
          <cell r="C353">
            <v>878.79</v>
          </cell>
          <cell r="D353" t="str">
            <v>202</v>
          </cell>
          <cell r="E353" t="str">
            <v>451</v>
          </cell>
          <cell r="F353">
            <v>987</v>
          </cell>
          <cell r="G353">
            <v>1</v>
          </cell>
          <cell r="H353" t="str">
            <v>2006-01-31</v>
          </cell>
        </row>
        <row r="354">
          <cell r="A354">
            <v>481000</v>
          </cell>
          <cell r="B354">
            <v>1015</v>
          </cell>
          <cell r="C354">
            <v>-298.12</v>
          </cell>
          <cell r="D354" t="str">
            <v>202</v>
          </cell>
          <cell r="E354" t="str">
            <v>451</v>
          </cell>
          <cell r="F354">
            <v>-260.52999999999997</v>
          </cell>
          <cell r="G354">
            <v>1</v>
          </cell>
          <cell r="H354" t="str">
            <v>2006-01-31</v>
          </cell>
        </row>
        <row r="355">
          <cell r="A355">
            <v>481000</v>
          </cell>
          <cell r="B355">
            <v>1015</v>
          </cell>
          <cell r="C355">
            <v>-225</v>
          </cell>
          <cell r="D355" t="str">
            <v>202</v>
          </cell>
          <cell r="E355" t="str">
            <v>451</v>
          </cell>
          <cell r="F355">
            <v>0</v>
          </cell>
          <cell r="G355">
            <v>1</v>
          </cell>
          <cell r="H355" t="str">
            <v>2006-01-31</v>
          </cell>
        </row>
        <row r="356">
          <cell r="A356">
            <v>481004</v>
          </cell>
          <cell r="B356">
            <v>1015</v>
          </cell>
          <cell r="C356">
            <v>20280.46</v>
          </cell>
          <cell r="D356" t="str">
            <v>202</v>
          </cell>
          <cell r="E356" t="str">
            <v>451</v>
          </cell>
          <cell r="F356">
            <v>-1387.34</v>
          </cell>
          <cell r="G356">
            <v>1</v>
          </cell>
          <cell r="H356" t="str">
            <v>2006-01-31</v>
          </cell>
        </row>
        <row r="357">
          <cell r="A357">
            <v>481004</v>
          </cell>
          <cell r="B357">
            <v>1015</v>
          </cell>
          <cell r="C357">
            <v>-19885.66</v>
          </cell>
          <cell r="D357" t="str">
            <v>202</v>
          </cell>
          <cell r="E357" t="str">
            <v>451</v>
          </cell>
          <cell r="F357">
            <v>405.34</v>
          </cell>
          <cell r="G357">
            <v>1</v>
          </cell>
          <cell r="H357" t="str">
            <v>2006-01-31</v>
          </cell>
        </row>
        <row r="358">
          <cell r="A358">
            <v>481004</v>
          </cell>
          <cell r="B358">
            <v>1015</v>
          </cell>
          <cell r="C358">
            <v>-1358.25</v>
          </cell>
          <cell r="D358" t="str">
            <v>202</v>
          </cell>
          <cell r="E358" t="str">
            <v>451</v>
          </cell>
          <cell r="F358">
            <v>-1218.49</v>
          </cell>
          <cell r="G358">
            <v>1</v>
          </cell>
          <cell r="H358" t="str">
            <v>2006-01-31</v>
          </cell>
        </row>
        <row r="359">
          <cell r="A359">
            <v>481004</v>
          </cell>
          <cell r="B359">
            <v>1015</v>
          </cell>
          <cell r="C359">
            <v>-6309.82</v>
          </cell>
          <cell r="D359" t="str">
            <v>202</v>
          </cell>
          <cell r="E359" t="str">
            <v>451</v>
          </cell>
          <cell r="F359">
            <v>-7020.17</v>
          </cell>
          <cell r="G359">
            <v>1</v>
          </cell>
          <cell r="H359" t="str">
            <v>2006-01-31</v>
          </cell>
        </row>
        <row r="360">
          <cell r="A360">
            <v>481004</v>
          </cell>
          <cell r="B360">
            <v>1015</v>
          </cell>
          <cell r="C360">
            <v>-1833.33</v>
          </cell>
          <cell r="D360" t="str">
            <v>202</v>
          </cell>
          <cell r="E360" t="str">
            <v>451</v>
          </cell>
          <cell r="F360">
            <v>-1976.09</v>
          </cell>
          <cell r="G360">
            <v>1</v>
          </cell>
          <cell r="H360" t="str">
            <v>2006-01-31</v>
          </cell>
        </row>
        <row r="361">
          <cell r="A361">
            <v>481004</v>
          </cell>
          <cell r="B361">
            <v>1015</v>
          </cell>
          <cell r="C361">
            <v>-1873.93</v>
          </cell>
          <cell r="D361" t="str">
            <v>202</v>
          </cell>
          <cell r="E361" t="str">
            <v>451</v>
          </cell>
          <cell r="F361">
            <v>-2027.3</v>
          </cell>
          <cell r="G361">
            <v>1</v>
          </cell>
          <cell r="H361" t="str">
            <v>2006-01-31</v>
          </cell>
        </row>
        <row r="362">
          <cell r="A362">
            <v>481004</v>
          </cell>
          <cell r="B362">
            <v>1015</v>
          </cell>
          <cell r="C362">
            <v>-914.51</v>
          </cell>
          <cell r="D362" t="str">
            <v>202</v>
          </cell>
          <cell r="E362" t="str">
            <v>451</v>
          </cell>
          <cell r="F362">
            <v>-828.28</v>
          </cell>
          <cell r="G362">
            <v>1</v>
          </cell>
          <cell r="H362" t="str">
            <v>2006-01-31</v>
          </cell>
        </row>
        <row r="363">
          <cell r="A363">
            <v>481004</v>
          </cell>
          <cell r="B363">
            <v>1015</v>
          </cell>
          <cell r="C363">
            <v>-2157.5700000000002</v>
          </cell>
          <cell r="D363" t="str">
            <v>202</v>
          </cell>
          <cell r="E363" t="str">
            <v>451</v>
          </cell>
          <cell r="F363">
            <v>-2317.94</v>
          </cell>
          <cell r="G363">
            <v>1</v>
          </cell>
          <cell r="H363" t="str">
            <v>2006-01-31</v>
          </cell>
        </row>
        <row r="364">
          <cell r="A364">
            <v>481004</v>
          </cell>
          <cell r="B364">
            <v>1015</v>
          </cell>
          <cell r="C364">
            <v>-3117.75</v>
          </cell>
          <cell r="D364" t="str">
            <v>202</v>
          </cell>
          <cell r="E364" t="str">
            <v>451</v>
          </cell>
          <cell r="F364">
            <v>-3820.11</v>
          </cell>
          <cell r="G364">
            <v>1</v>
          </cell>
          <cell r="H364" t="str">
            <v>2006-01-31</v>
          </cell>
        </row>
        <row r="365">
          <cell r="A365">
            <v>481004</v>
          </cell>
          <cell r="B365">
            <v>1015</v>
          </cell>
          <cell r="C365">
            <v>-15795.64</v>
          </cell>
          <cell r="D365" t="str">
            <v>202</v>
          </cell>
          <cell r="E365" t="str">
            <v>451</v>
          </cell>
          <cell r="F365">
            <v>-17344.71</v>
          </cell>
          <cell r="G365">
            <v>1</v>
          </cell>
          <cell r="H365" t="str">
            <v>2006-01-31</v>
          </cell>
        </row>
        <row r="366">
          <cell r="A366">
            <v>480000</v>
          </cell>
          <cell r="B366">
            <v>1015</v>
          </cell>
          <cell r="C366">
            <v>0.28999999999999998</v>
          </cell>
          <cell r="D366" t="str">
            <v>202</v>
          </cell>
          <cell r="E366" t="str">
            <v>453</v>
          </cell>
          <cell r="F366">
            <v>0</v>
          </cell>
          <cell r="G366">
            <v>1</v>
          </cell>
          <cell r="H366" t="str">
            <v>2006-01-31</v>
          </cell>
        </row>
        <row r="367">
          <cell r="A367">
            <v>480000</v>
          </cell>
          <cell r="B367">
            <v>1015</v>
          </cell>
          <cell r="C367">
            <v>-58789.87</v>
          </cell>
          <cell r="D367" t="str">
            <v>202</v>
          </cell>
          <cell r="E367" t="str">
            <v>453</v>
          </cell>
          <cell r="F367">
            <v>-22466.23</v>
          </cell>
          <cell r="G367">
            <v>1</v>
          </cell>
          <cell r="H367" t="str">
            <v>2006-01-31</v>
          </cell>
        </row>
        <row r="368">
          <cell r="A368">
            <v>480000</v>
          </cell>
          <cell r="B368">
            <v>1015</v>
          </cell>
          <cell r="C368">
            <v>-3380.18</v>
          </cell>
          <cell r="D368" t="str">
            <v>202</v>
          </cell>
          <cell r="E368" t="str">
            <v>453</v>
          </cell>
          <cell r="F368">
            <v>-1524.44</v>
          </cell>
          <cell r="G368">
            <v>1</v>
          </cell>
          <cell r="H368" t="str">
            <v>2006-01-31</v>
          </cell>
        </row>
        <row r="369">
          <cell r="A369">
            <v>480000</v>
          </cell>
          <cell r="B369">
            <v>1015</v>
          </cell>
          <cell r="C369">
            <v>-53678.98</v>
          </cell>
          <cell r="D369" t="str">
            <v>202</v>
          </cell>
          <cell r="E369" t="str">
            <v>453</v>
          </cell>
          <cell r="F369">
            <v>-20470.759999999998</v>
          </cell>
          <cell r="G369">
            <v>1</v>
          </cell>
          <cell r="H369" t="str">
            <v>2006-01-31</v>
          </cell>
        </row>
        <row r="370">
          <cell r="A370">
            <v>480000</v>
          </cell>
          <cell r="B370">
            <v>1015</v>
          </cell>
          <cell r="C370">
            <v>-74658.38</v>
          </cell>
          <cell r="D370" t="str">
            <v>202</v>
          </cell>
          <cell r="E370" t="str">
            <v>453</v>
          </cell>
          <cell r="F370">
            <v>-31111.25</v>
          </cell>
          <cell r="G370">
            <v>1</v>
          </cell>
          <cell r="H370" t="str">
            <v>2006-01-31</v>
          </cell>
        </row>
        <row r="371">
          <cell r="A371">
            <v>480000</v>
          </cell>
          <cell r="B371">
            <v>1015</v>
          </cell>
          <cell r="C371">
            <v>-127411.34</v>
          </cell>
          <cell r="D371" t="str">
            <v>202</v>
          </cell>
          <cell r="E371" t="str">
            <v>453</v>
          </cell>
          <cell r="F371">
            <v>-48984.67</v>
          </cell>
          <cell r="G371">
            <v>1</v>
          </cell>
          <cell r="H371" t="str">
            <v>2006-01-31</v>
          </cell>
        </row>
        <row r="372">
          <cell r="A372">
            <v>480000</v>
          </cell>
          <cell r="B372">
            <v>1015</v>
          </cell>
          <cell r="C372">
            <v>-53585.72</v>
          </cell>
          <cell r="D372" t="str">
            <v>202</v>
          </cell>
          <cell r="E372" t="str">
            <v>453</v>
          </cell>
          <cell r="F372">
            <v>-20935.52</v>
          </cell>
          <cell r="G372">
            <v>1</v>
          </cell>
          <cell r="H372" t="str">
            <v>2006-01-31</v>
          </cell>
        </row>
        <row r="373">
          <cell r="A373">
            <v>480000</v>
          </cell>
          <cell r="B373">
            <v>1015</v>
          </cell>
          <cell r="C373">
            <v>-59242.1</v>
          </cell>
          <cell r="D373" t="str">
            <v>202</v>
          </cell>
          <cell r="E373" t="str">
            <v>453</v>
          </cell>
          <cell r="F373">
            <v>-23173.41</v>
          </cell>
          <cell r="G373">
            <v>1</v>
          </cell>
          <cell r="H373" t="str">
            <v>2006-01-31</v>
          </cell>
        </row>
        <row r="374">
          <cell r="A374">
            <v>480000</v>
          </cell>
          <cell r="B374">
            <v>1015</v>
          </cell>
          <cell r="C374">
            <v>-1577.08</v>
          </cell>
          <cell r="D374" t="str">
            <v>202</v>
          </cell>
          <cell r="E374" t="str">
            <v>453</v>
          </cell>
          <cell r="F374">
            <v>-738.01</v>
          </cell>
          <cell r="G374">
            <v>1</v>
          </cell>
          <cell r="H374" t="str">
            <v>2006-01-31</v>
          </cell>
        </row>
        <row r="375">
          <cell r="A375">
            <v>480000</v>
          </cell>
          <cell r="B375">
            <v>1015</v>
          </cell>
          <cell r="C375">
            <v>-43681.71</v>
          </cell>
          <cell r="D375" t="str">
            <v>202</v>
          </cell>
          <cell r="E375" t="str">
            <v>453</v>
          </cell>
          <cell r="F375">
            <v>-17032.97</v>
          </cell>
          <cell r="G375">
            <v>1</v>
          </cell>
          <cell r="H375" t="str">
            <v>2006-01-31</v>
          </cell>
        </row>
        <row r="376">
          <cell r="A376">
            <v>480000</v>
          </cell>
          <cell r="B376">
            <v>1015</v>
          </cell>
          <cell r="C376">
            <v>-2223.65</v>
          </cell>
          <cell r="D376" t="str">
            <v>202</v>
          </cell>
          <cell r="E376" t="str">
            <v>453</v>
          </cell>
          <cell r="F376">
            <v>-1215.51</v>
          </cell>
          <cell r="G376">
            <v>1</v>
          </cell>
          <cell r="H376" t="str">
            <v>2006-01-31</v>
          </cell>
        </row>
        <row r="377">
          <cell r="A377">
            <v>480000</v>
          </cell>
          <cell r="B377">
            <v>1015</v>
          </cell>
          <cell r="C377">
            <v>-361942.02</v>
          </cell>
          <cell r="D377" t="str">
            <v>202</v>
          </cell>
          <cell r="E377" t="str">
            <v>453</v>
          </cell>
          <cell r="F377">
            <v>-141500.88</v>
          </cell>
          <cell r="G377">
            <v>1</v>
          </cell>
          <cell r="H377" t="str">
            <v>2006-01-31</v>
          </cell>
        </row>
        <row r="378">
          <cell r="A378">
            <v>480001</v>
          </cell>
          <cell r="B378">
            <v>1015</v>
          </cell>
          <cell r="C378">
            <v>-54094.38</v>
          </cell>
          <cell r="D378" t="str">
            <v>202</v>
          </cell>
          <cell r="E378" t="str">
            <v>453</v>
          </cell>
          <cell r="F378">
            <v>23780</v>
          </cell>
          <cell r="G378">
            <v>1</v>
          </cell>
          <cell r="H378" t="str">
            <v>2006-01-31</v>
          </cell>
        </row>
        <row r="379">
          <cell r="A379">
            <v>481004</v>
          </cell>
          <cell r="B379">
            <v>1015</v>
          </cell>
          <cell r="C379">
            <v>-24076.07</v>
          </cell>
          <cell r="D379" t="str">
            <v>202</v>
          </cell>
          <cell r="E379" t="str">
            <v>453</v>
          </cell>
          <cell r="F379">
            <v>-12968.07</v>
          </cell>
          <cell r="G379">
            <v>1</v>
          </cell>
          <cell r="H379" t="str">
            <v>2006-01-31</v>
          </cell>
        </row>
        <row r="380">
          <cell r="A380">
            <v>481004</v>
          </cell>
          <cell r="B380">
            <v>1015</v>
          </cell>
          <cell r="C380">
            <v>-893.68</v>
          </cell>
          <cell r="D380" t="str">
            <v>202</v>
          </cell>
          <cell r="E380" t="str">
            <v>453</v>
          </cell>
          <cell r="F380">
            <v>-392.09</v>
          </cell>
          <cell r="G380">
            <v>1</v>
          </cell>
          <cell r="H380" t="str">
            <v>2006-01-31</v>
          </cell>
        </row>
        <row r="381">
          <cell r="A381">
            <v>481004</v>
          </cell>
          <cell r="B381">
            <v>1015</v>
          </cell>
          <cell r="C381">
            <v>-53861.48</v>
          </cell>
          <cell r="D381" t="str">
            <v>202</v>
          </cell>
          <cell r="E381" t="str">
            <v>453</v>
          </cell>
          <cell r="F381">
            <v>-32679.25</v>
          </cell>
          <cell r="G381">
            <v>1</v>
          </cell>
          <cell r="H381" t="str">
            <v>2006-01-31</v>
          </cell>
        </row>
        <row r="382">
          <cell r="A382">
            <v>481004</v>
          </cell>
          <cell r="B382">
            <v>1015</v>
          </cell>
          <cell r="C382">
            <v>-33263.21</v>
          </cell>
          <cell r="D382" t="str">
            <v>202</v>
          </cell>
          <cell r="E382" t="str">
            <v>453</v>
          </cell>
          <cell r="F382">
            <v>-20391.75</v>
          </cell>
          <cell r="G382">
            <v>1</v>
          </cell>
          <cell r="H382" t="str">
            <v>2006-01-31</v>
          </cell>
        </row>
        <row r="383">
          <cell r="A383">
            <v>481004</v>
          </cell>
          <cell r="B383">
            <v>1015</v>
          </cell>
          <cell r="C383">
            <v>-32359.57</v>
          </cell>
          <cell r="D383" t="str">
            <v>202</v>
          </cell>
          <cell r="E383" t="str">
            <v>453</v>
          </cell>
          <cell r="F383">
            <v>-20756.96</v>
          </cell>
          <cell r="G383">
            <v>1</v>
          </cell>
          <cell r="H383" t="str">
            <v>2006-01-31</v>
          </cell>
        </row>
        <row r="384">
          <cell r="A384">
            <v>481004</v>
          </cell>
          <cell r="B384">
            <v>1015</v>
          </cell>
          <cell r="C384">
            <v>-13461.05</v>
          </cell>
          <cell r="D384" t="str">
            <v>202</v>
          </cell>
          <cell r="E384" t="str">
            <v>453</v>
          </cell>
          <cell r="F384">
            <v>-7894.29</v>
          </cell>
          <cell r="G384">
            <v>1</v>
          </cell>
          <cell r="H384" t="str">
            <v>2006-01-31</v>
          </cell>
        </row>
        <row r="385">
          <cell r="A385">
            <v>481004</v>
          </cell>
          <cell r="B385">
            <v>1015</v>
          </cell>
          <cell r="C385">
            <v>-23233.08</v>
          </cell>
          <cell r="D385" t="str">
            <v>202</v>
          </cell>
          <cell r="E385" t="str">
            <v>453</v>
          </cell>
          <cell r="F385">
            <v>-13304.29</v>
          </cell>
          <cell r="G385">
            <v>1</v>
          </cell>
          <cell r="H385" t="str">
            <v>2006-01-31</v>
          </cell>
        </row>
        <row r="386">
          <cell r="A386">
            <v>481004</v>
          </cell>
          <cell r="B386">
            <v>1015</v>
          </cell>
          <cell r="C386">
            <v>-237.8</v>
          </cell>
          <cell r="D386" t="str">
            <v>202</v>
          </cell>
          <cell r="E386" t="str">
            <v>453</v>
          </cell>
          <cell r="F386">
            <v>-108.88</v>
          </cell>
          <cell r="G386">
            <v>1</v>
          </cell>
          <cell r="H386" t="str">
            <v>2006-01-31</v>
          </cell>
        </row>
        <row r="387">
          <cell r="A387">
            <v>481004</v>
          </cell>
          <cell r="B387">
            <v>1015</v>
          </cell>
          <cell r="C387">
            <v>-26592.94</v>
          </cell>
          <cell r="D387" t="str">
            <v>202</v>
          </cell>
          <cell r="E387" t="str">
            <v>453</v>
          </cell>
          <cell r="F387">
            <v>-14602.66</v>
          </cell>
          <cell r="G387">
            <v>1</v>
          </cell>
          <cell r="H387" t="str">
            <v>2006-01-31</v>
          </cell>
        </row>
        <row r="388">
          <cell r="A388">
            <v>481004</v>
          </cell>
          <cell r="B388">
            <v>1015</v>
          </cell>
          <cell r="C388">
            <v>-858.41</v>
          </cell>
          <cell r="D388" t="str">
            <v>202</v>
          </cell>
          <cell r="E388" t="str">
            <v>453</v>
          </cell>
          <cell r="F388">
            <v>-467.07</v>
          </cell>
          <cell r="G388">
            <v>1</v>
          </cell>
          <cell r="H388" t="str">
            <v>2006-01-31</v>
          </cell>
        </row>
        <row r="389">
          <cell r="A389">
            <v>481004</v>
          </cell>
          <cell r="B389">
            <v>1015</v>
          </cell>
          <cell r="C389">
            <v>-128880.59</v>
          </cell>
          <cell r="D389" t="str">
            <v>202</v>
          </cell>
          <cell r="E389" t="str">
            <v>453</v>
          </cell>
          <cell r="F389">
            <v>-78220.5</v>
          </cell>
          <cell r="G389">
            <v>1</v>
          </cell>
          <cell r="H389" t="str">
            <v>2006-01-31</v>
          </cell>
        </row>
        <row r="390">
          <cell r="A390">
            <v>480000</v>
          </cell>
          <cell r="B390">
            <v>1015</v>
          </cell>
          <cell r="C390">
            <v>-37232.74</v>
          </cell>
          <cell r="D390" t="str">
            <v>202</v>
          </cell>
          <cell r="E390" t="str">
            <v>455</v>
          </cell>
          <cell r="F390">
            <v>-13232.53</v>
          </cell>
          <cell r="G390">
            <v>1</v>
          </cell>
          <cell r="H390" t="str">
            <v>2006-01-31</v>
          </cell>
        </row>
        <row r="391">
          <cell r="A391">
            <v>480000</v>
          </cell>
          <cell r="B391">
            <v>1015</v>
          </cell>
          <cell r="C391">
            <v>-761.23</v>
          </cell>
          <cell r="D391" t="str">
            <v>202</v>
          </cell>
          <cell r="E391" t="str">
            <v>455</v>
          </cell>
          <cell r="F391">
            <v>-288.08</v>
          </cell>
          <cell r="G391">
            <v>1</v>
          </cell>
          <cell r="H391" t="str">
            <v>2006-01-31</v>
          </cell>
        </row>
        <row r="392">
          <cell r="A392">
            <v>480000</v>
          </cell>
          <cell r="B392">
            <v>1015</v>
          </cell>
          <cell r="C392">
            <v>-131.96</v>
          </cell>
          <cell r="D392" t="str">
            <v>202</v>
          </cell>
          <cell r="E392" t="str">
            <v>455</v>
          </cell>
          <cell r="F392">
            <v>-44.95</v>
          </cell>
          <cell r="G392">
            <v>1</v>
          </cell>
          <cell r="H392" t="str">
            <v>2006-01-31</v>
          </cell>
        </row>
        <row r="393">
          <cell r="A393">
            <v>480000</v>
          </cell>
          <cell r="B393">
            <v>1015</v>
          </cell>
          <cell r="C393">
            <v>0</v>
          </cell>
          <cell r="D393" t="str">
            <v>202</v>
          </cell>
          <cell r="E393" t="str">
            <v>455</v>
          </cell>
          <cell r="F393">
            <v>0</v>
          </cell>
          <cell r="G393">
            <v>1</v>
          </cell>
          <cell r="H393" t="str">
            <v>2006-01-31</v>
          </cell>
        </row>
        <row r="394">
          <cell r="A394">
            <v>480000</v>
          </cell>
          <cell r="B394">
            <v>1015</v>
          </cell>
          <cell r="C394">
            <v>-34.22</v>
          </cell>
          <cell r="D394" t="str">
            <v>202</v>
          </cell>
          <cell r="E394" t="str">
            <v>455</v>
          </cell>
          <cell r="F394">
            <v>-11.62</v>
          </cell>
          <cell r="G394">
            <v>1</v>
          </cell>
          <cell r="H394" t="str">
            <v>2006-01-31</v>
          </cell>
        </row>
        <row r="395">
          <cell r="A395">
            <v>480000</v>
          </cell>
          <cell r="B395">
            <v>1015</v>
          </cell>
          <cell r="C395">
            <v>-203.25</v>
          </cell>
          <cell r="D395" t="str">
            <v>202</v>
          </cell>
          <cell r="E395" t="str">
            <v>455</v>
          </cell>
          <cell r="F395">
            <v>-68.849999999999994</v>
          </cell>
          <cell r="G395">
            <v>1</v>
          </cell>
          <cell r="H395" t="str">
            <v>2006-01-31</v>
          </cell>
        </row>
        <row r="396">
          <cell r="A396">
            <v>480001</v>
          </cell>
          <cell r="B396">
            <v>1015</v>
          </cell>
          <cell r="C396">
            <v>-2239.71</v>
          </cell>
          <cell r="D396" t="str">
            <v>202</v>
          </cell>
          <cell r="E396" t="str">
            <v>455</v>
          </cell>
          <cell r="F396">
            <v>-90</v>
          </cell>
          <cell r="G396">
            <v>1</v>
          </cell>
          <cell r="H396" t="str">
            <v>2006-01-31</v>
          </cell>
        </row>
        <row r="397">
          <cell r="A397">
            <v>481004</v>
          </cell>
          <cell r="B397">
            <v>1015</v>
          </cell>
          <cell r="C397">
            <v>-23023.4</v>
          </cell>
          <cell r="D397" t="str">
            <v>202</v>
          </cell>
          <cell r="E397" t="str">
            <v>455</v>
          </cell>
          <cell r="F397">
            <v>-9457.7099999999991</v>
          </cell>
          <cell r="G397">
            <v>1</v>
          </cell>
          <cell r="H397" t="str">
            <v>2006-01-31</v>
          </cell>
        </row>
        <row r="398">
          <cell r="A398">
            <v>481004</v>
          </cell>
          <cell r="B398">
            <v>1015</v>
          </cell>
          <cell r="C398">
            <v>-1452.67</v>
          </cell>
          <cell r="D398" t="str">
            <v>202</v>
          </cell>
          <cell r="E398" t="str">
            <v>455</v>
          </cell>
          <cell r="F398">
            <v>-594.34</v>
          </cell>
          <cell r="G398">
            <v>1</v>
          </cell>
          <cell r="H398" t="str">
            <v>2006-01-31</v>
          </cell>
        </row>
        <row r="399">
          <cell r="A399">
            <v>481004</v>
          </cell>
          <cell r="B399">
            <v>1015</v>
          </cell>
          <cell r="C399">
            <v>-1173.98</v>
          </cell>
          <cell r="D399" t="str">
            <v>202</v>
          </cell>
          <cell r="E399" t="str">
            <v>455</v>
          </cell>
          <cell r="F399">
            <v>-485.94</v>
          </cell>
          <cell r="G399">
            <v>1</v>
          </cell>
          <cell r="H399" t="str">
            <v>2006-01-31</v>
          </cell>
        </row>
        <row r="400">
          <cell r="A400">
            <v>481004</v>
          </cell>
          <cell r="B400">
            <v>1015</v>
          </cell>
          <cell r="C400">
            <v>-89.8</v>
          </cell>
          <cell r="D400" t="str">
            <v>202</v>
          </cell>
          <cell r="E400" t="str">
            <v>455</v>
          </cell>
          <cell r="F400">
            <v>-32.22</v>
          </cell>
          <cell r="G400">
            <v>1</v>
          </cell>
          <cell r="H400" t="str">
            <v>2006-01-31</v>
          </cell>
        </row>
        <row r="401">
          <cell r="A401">
            <v>481004</v>
          </cell>
          <cell r="B401">
            <v>1015</v>
          </cell>
          <cell r="C401">
            <v>-676.04</v>
          </cell>
          <cell r="D401" t="str">
            <v>202</v>
          </cell>
          <cell r="E401" t="str">
            <v>455</v>
          </cell>
          <cell r="F401">
            <v>-289.83999999999997</v>
          </cell>
          <cell r="G401">
            <v>1</v>
          </cell>
          <cell r="H401" t="str">
            <v>2006-01-31</v>
          </cell>
        </row>
        <row r="402">
          <cell r="A402">
            <v>481002</v>
          </cell>
          <cell r="B402">
            <v>1015</v>
          </cell>
          <cell r="C402">
            <v>0</v>
          </cell>
          <cell r="D402" t="str">
            <v>202</v>
          </cell>
          <cell r="E402" t="str">
            <v>456</v>
          </cell>
          <cell r="F402">
            <v>0</v>
          </cell>
          <cell r="G402">
            <v>1</v>
          </cell>
          <cell r="H402" t="str">
            <v>2006-01-31</v>
          </cell>
        </row>
        <row r="403">
          <cell r="A403">
            <v>481002</v>
          </cell>
          <cell r="B403">
            <v>1015</v>
          </cell>
          <cell r="C403">
            <v>0</v>
          </cell>
          <cell r="D403" t="str">
            <v>202</v>
          </cell>
          <cell r="E403" t="str">
            <v>456</v>
          </cell>
          <cell r="F403">
            <v>0</v>
          </cell>
          <cell r="G403">
            <v>1</v>
          </cell>
          <cell r="H403" t="str">
            <v>2006-01-31</v>
          </cell>
        </row>
        <row r="404">
          <cell r="A404">
            <v>481002</v>
          </cell>
          <cell r="B404">
            <v>1015</v>
          </cell>
          <cell r="C404">
            <v>2204.27</v>
          </cell>
          <cell r="D404" t="str">
            <v>202</v>
          </cell>
          <cell r="E404" t="str">
            <v>457</v>
          </cell>
          <cell r="F404">
            <v>12810</v>
          </cell>
          <cell r="G404">
            <v>1</v>
          </cell>
          <cell r="H404" t="str">
            <v>2006-01-31</v>
          </cell>
        </row>
        <row r="405">
          <cell r="A405">
            <v>481002</v>
          </cell>
          <cell r="B405">
            <v>1015</v>
          </cell>
          <cell r="C405">
            <v>-2114.04</v>
          </cell>
          <cell r="D405" t="str">
            <v>202</v>
          </cell>
          <cell r="E405" t="str">
            <v>457</v>
          </cell>
          <cell r="F405">
            <v>-12640</v>
          </cell>
          <cell r="G405">
            <v>1</v>
          </cell>
          <cell r="H405" t="str">
            <v>2006-01-31</v>
          </cell>
        </row>
        <row r="406">
          <cell r="A406">
            <v>481002</v>
          </cell>
          <cell r="B406">
            <v>1015</v>
          </cell>
          <cell r="C406">
            <v>-112.54</v>
          </cell>
          <cell r="D406" t="str">
            <v>202</v>
          </cell>
          <cell r="E406" t="str">
            <v>457</v>
          </cell>
          <cell r="F406">
            <v>-332.75</v>
          </cell>
          <cell r="G406">
            <v>1</v>
          </cell>
          <cell r="H406" t="str">
            <v>2006-01-31</v>
          </cell>
        </row>
        <row r="407">
          <cell r="A407">
            <v>481002</v>
          </cell>
          <cell r="B407">
            <v>1015</v>
          </cell>
          <cell r="C407">
            <v>-425.33</v>
          </cell>
          <cell r="D407" t="str">
            <v>202</v>
          </cell>
          <cell r="E407" t="str">
            <v>457</v>
          </cell>
          <cell r="F407">
            <v>-2618</v>
          </cell>
          <cell r="G407">
            <v>1</v>
          </cell>
          <cell r="H407" t="str">
            <v>2006-01-31</v>
          </cell>
        </row>
        <row r="408">
          <cell r="A408">
            <v>481005</v>
          </cell>
          <cell r="B408">
            <v>1015</v>
          </cell>
          <cell r="C408">
            <v>-3507.08</v>
          </cell>
          <cell r="D408" t="str">
            <v>202</v>
          </cell>
          <cell r="E408" t="str">
            <v>457</v>
          </cell>
          <cell r="F408">
            <v>-15016</v>
          </cell>
          <cell r="G408">
            <v>1</v>
          </cell>
          <cell r="H408" t="str">
            <v>2006-01-31</v>
          </cell>
        </row>
        <row r="409">
          <cell r="A409">
            <v>481005</v>
          </cell>
          <cell r="B409">
            <v>1015</v>
          </cell>
          <cell r="C409">
            <v>4433.05</v>
          </cell>
          <cell r="D409" t="str">
            <v>202</v>
          </cell>
          <cell r="E409" t="str">
            <v>457</v>
          </cell>
          <cell r="F409">
            <v>24040</v>
          </cell>
          <cell r="G409">
            <v>1</v>
          </cell>
          <cell r="H409" t="str">
            <v>2006-01-31</v>
          </cell>
        </row>
        <row r="410">
          <cell r="A410">
            <v>481005</v>
          </cell>
          <cell r="B410">
            <v>1015</v>
          </cell>
          <cell r="C410">
            <v>-1301.82</v>
          </cell>
          <cell r="D410" t="str">
            <v>202</v>
          </cell>
          <cell r="E410" t="str">
            <v>457</v>
          </cell>
          <cell r="F410">
            <v>-9021.82</v>
          </cell>
          <cell r="G410">
            <v>1</v>
          </cell>
          <cell r="H410" t="str">
            <v>2006-01-31</v>
          </cell>
        </row>
        <row r="411">
          <cell r="A411">
            <v>481005</v>
          </cell>
          <cell r="B411">
            <v>1015</v>
          </cell>
          <cell r="C411">
            <v>-891.57</v>
          </cell>
          <cell r="D411" t="str">
            <v>202</v>
          </cell>
          <cell r="E411" t="str">
            <v>457</v>
          </cell>
          <cell r="F411">
            <v>-4197.92</v>
          </cell>
          <cell r="G411">
            <v>1</v>
          </cell>
          <cell r="H411" t="str">
            <v>2006-01-31</v>
          </cell>
        </row>
        <row r="412">
          <cell r="A412">
            <v>481005</v>
          </cell>
          <cell r="B412">
            <v>1015</v>
          </cell>
          <cell r="C412">
            <v>-202.58</v>
          </cell>
          <cell r="D412" t="str">
            <v>202</v>
          </cell>
          <cell r="E412" t="str">
            <v>457</v>
          </cell>
          <cell r="F412">
            <v>-1480.08</v>
          </cell>
          <cell r="G412">
            <v>1</v>
          </cell>
          <cell r="H412" t="str">
            <v>2006-01-31</v>
          </cell>
        </row>
        <row r="413">
          <cell r="A413">
            <v>481003</v>
          </cell>
          <cell r="B413">
            <v>1015</v>
          </cell>
          <cell r="C413">
            <v>-927.75</v>
          </cell>
          <cell r="D413" t="str">
            <v>200</v>
          </cell>
          <cell r="E413" t="str">
            <v>402</v>
          </cell>
          <cell r="F413">
            <v>-79.08</v>
          </cell>
          <cell r="G413">
            <v>1</v>
          </cell>
          <cell r="H413" t="str">
            <v>2006-01-31</v>
          </cell>
        </row>
        <row r="414">
          <cell r="A414">
            <v>481003</v>
          </cell>
          <cell r="B414">
            <v>1015</v>
          </cell>
          <cell r="C414">
            <v>-5295.94</v>
          </cell>
          <cell r="D414" t="str">
            <v>200</v>
          </cell>
          <cell r="E414" t="str">
            <v>402</v>
          </cell>
          <cell r="F414">
            <v>-427.79</v>
          </cell>
          <cell r="G414">
            <v>1</v>
          </cell>
          <cell r="H414" t="str">
            <v>2006-01-31</v>
          </cell>
        </row>
        <row r="415">
          <cell r="A415">
            <v>481003</v>
          </cell>
          <cell r="B415">
            <v>1015</v>
          </cell>
          <cell r="C415">
            <v>536.92999999999995</v>
          </cell>
          <cell r="D415" t="str">
            <v>200</v>
          </cell>
          <cell r="E415" t="str">
            <v>402</v>
          </cell>
          <cell r="F415">
            <v>0</v>
          </cell>
          <cell r="G415">
            <v>1</v>
          </cell>
          <cell r="H415" t="str">
            <v>2006-01-31</v>
          </cell>
        </row>
        <row r="416">
          <cell r="A416">
            <v>481003</v>
          </cell>
          <cell r="B416">
            <v>1015</v>
          </cell>
          <cell r="C416">
            <v>-92347.11</v>
          </cell>
          <cell r="D416" t="str">
            <v>200</v>
          </cell>
          <cell r="E416" t="str">
            <v>402</v>
          </cell>
          <cell r="F416">
            <v>-8202.8799999999992</v>
          </cell>
          <cell r="G416">
            <v>1</v>
          </cell>
          <cell r="H416" t="str">
            <v>2006-01-31</v>
          </cell>
        </row>
        <row r="417">
          <cell r="A417">
            <v>481003</v>
          </cell>
          <cell r="B417">
            <v>1515</v>
          </cell>
          <cell r="C417">
            <v>-962.27</v>
          </cell>
          <cell r="D417" t="str">
            <v>200</v>
          </cell>
          <cell r="E417" t="str">
            <v>402</v>
          </cell>
          <cell r="F417">
            <v>-77.66</v>
          </cell>
          <cell r="G417">
            <v>1</v>
          </cell>
          <cell r="H417" t="str">
            <v>2006-01-31</v>
          </cell>
        </row>
        <row r="418">
          <cell r="A418">
            <v>481000</v>
          </cell>
          <cell r="B418">
            <v>1015</v>
          </cell>
          <cell r="C418">
            <v>-383313.26</v>
          </cell>
          <cell r="D418" t="str">
            <v>203</v>
          </cell>
          <cell r="E418" t="str">
            <v>402</v>
          </cell>
          <cell r="F418">
            <v>0</v>
          </cell>
          <cell r="G418">
            <v>1</v>
          </cell>
          <cell r="H418" t="str">
            <v>2006-01-31</v>
          </cell>
        </row>
        <row r="419">
          <cell r="A419">
            <v>481000</v>
          </cell>
          <cell r="B419">
            <v>1015</v>
          </cell>
          <cell r="C419">
            <v>-65174.16</v>
          </cell>
          <cell r="D419" t="str">
            <v>203</v>
          </cell>
          <cell r="E419" t="str">
            <v>402</v>
          </cell>
          <cell r="F419">
            <v>0</v>
          </cell>
          <cell r="G419">
            <v>1</v>
          </cell>
          <cell r="H419" t="str">
            <v>2006-01-31</v>
          </cell>
        </row>
        <row r="420">
          <cell r="A420">
            <v>481000</v>
          </cell>
          <cell r="B420">
            <v>1015</v>
          </cell>
          <cell r="C420">
            <v>-3670.98</v>
          </cell>
          <cell r="D420" t="str">
            <v>203</v>
          </cell>
          <cell r="E420" t="str">
            <v>402</v>
          </cell>
          <cell r="F420">
            <v>0</v>
          </cell>
          <cell r="G420">
            <v>1</v>
          </cell>
          <cell r="H420" t="str">
            <v>2006-01-31</v>
          </cell>
        </row>
        <row r="421">
          <cell r="A421">
            <v>481000</v>
          </cell>
          <cell r="B421">
            <v>1015</v>
          </cell>
          <cell r="C421">
            <v>-13913.02</v>
          </cell>
          <cell r="D421" t="str">
            <v>203</v>
          </cell>
          <cell r="E421" t="str">
            <v>402</v>
          </cell>
          <cell r="F421">
            <v>0</v>
          </cell>
          <cell r="G421">
            <v>1</v>
          </cell>
          <cell r="H421" t="str">
            <v>2006-01-31</v>
          </cell>
        </row>
        <row r="422">
          <cell r="A422">
            <v>481000</v>
          </cell>
          <cell r="B422">
            <v>1015</v>
          </cell>
          <cell r="C422">
            <v>-16785.78</v>
          </cell>
          <cell r="D422" t="str">
            <v>203</v>
          </cell>
          <cell r="E422" t="str">
            <v>402</v>
          </cell>
          <cell r="F422">
            <v>0</v>
          </cell>
          <cell r="G422">
            <v>1</v>
          </cell>
          <cell r="H422" t="str">
            <v>2006-01-31</v>
          </cell>
        </row>
        <row r="423">
          <cell r="A423">
            <v>481000</v>
          </cell>
          <cell r="B423">
            <v>1015</v>
          </cell>
          <cell r="C423">
            <v>-4299.03</v>
          </cell>
          <cell r="D423" t="str">
            <v>203</v>
          </cell>
          <cell r="E423" t="str">
            <v>402</v>
          </cell>
          <cell r="F423">
            <v>0</v>
          </cell>
          <cell r="G423">
            <v>1</v>
          </cell>
          <cell r="H423" t="str">
            <v>2006-01-31</v>
          </cell>
        </row>
        <row r="424">
          <cell r="A424">
            <v>481000</v>
          </cell>
          <cell r="B424">
            <v>1015</v>
          </cell>
          <cell r="C424">
            <v>-7452.55</v>
          </cell>
          <cell r="D424" t="str">
            <v>203</v>
          </cell>
          <cell r="E424" t="str">
            <v>402</v>
          </cell>
          <cell r="F424">
            <v>0</v>
          </cell>
          <cell r="G424">
            <v>1</v>
          </cell>
          <cell r="H424" t="str">
            <v>2006-01-31</v>
          </cell>
        </row>
        <row r="425">
          <cell r="A425">
            <v>481000</v>
          </cell>
          <cell r="B425">
            <v>1015</v>
          </cell>
          <cell r="C425">
            <v>-24205.95</v>
          </cell>
          <cell r="D425" t="str">
            <v>203</v>
          </cell>
          <cell r="E425" t="str">
            <v>402</v>
          </cell>
          <cell r="F425">
            <v>0</v>
          </cell>
          <cell r="G425">
            <v>1</v>
          </cell>
          <cell r="H425" t="str">
            <v>2006-01-31</v>
          </cell>
        </row>
        <row r="426">
          <cell r="A426">
            <v>481000</v>
          </cell>
          <cell r="B426">
            <v>1015</v>
          </cell>
          <cell r="C426">
            <v>-11461.62</v>
          </cell>
          <cell r="D426" t="str">
            <v>203</v>
          </cell>
          <cell r="E426" t="str">
            <v>402</v>
          </cell>
          <cell r="F426">
            <v>0</v>
          </cell>
          <cell r="G426">
            <v>1</v>
          </cell>
          <cell r="H426" t="str">
            <v>2006-01-31</v>
          </cell>
        </row>
        <row r="427">
          <cell r="A427">
            <v>481000</v>
          </cell>
          <cell r="B427">
            <v>1015</v>
          </cell>
          <cell r="C427">
            <v>-5042.33</v>
          </cell>
          <cell r="D427" t="str">
            <v>203</v>
          </cell>
          <cell r="E427" t="str">
            <v>402</v>
          </cell>
          <cell r="F427">
            <v>0</v>
          </cell>
          <cell r="G427">
            <v>1</v>
          </cell>
          <cell r="H427" t="str">
            <v>2006-01-31</v>
          </cell>
        </row>
        <row r="428">
          <cell r="A428">
            <v>481000</v>
          </cell>
          <cell r="B428">
            <v>1015</v>
          </cell>
          <cell r="C428">
            <v>-412.85</v>
          </cell>
          <cell r="D428" t="str">
            <v>203</v>
          </cell>
          <cell r="E428" t="str">
            <v>402</v>
          </cell>
          <cell r="F428">
            <v>0</v>
          </cell>
          <cell r="G428">
            <v>1</v>
          </cell>
          <cell r="H428" t="str">
            <v>2006-01-31</v>
          </cell>
        </row>
        <row r="429">
          <cell r="A429">
            <v>481000</v>
          </cell>
          <cell r="B429">
            <v>1015</v>
          </cell>
          <cell r="C429">
            <v>-60759.42</v>
          </cell>
          <cell r="D429" t="str">
            <v>203</v>
          </cell>
          <cell r="E429" t="str">
            <v>402</v>
          </cell>
          <cell r="F429">
            <v>0</v>
          </cell>
          <cell r="G429">
            <v>1</v>
          </cell>
          <cell r="H429" t="str">
            <v>2006-01-31</v>
          </cell>
        </row>
        <row r="430">
          <cell r="A430">
            <v>481004</v>
          </cell>
          <cell r="B430">
            <v>1015</v>
          </cell>
          <cell r="C430">
            <v>75052.41</v>
          </cell>
          <cell r="D430" t="str">
            <v>203</v>
          </cell>
          <cell r="E430" t="str">
            <v>402</v>
          </cell>
          <cell r="F430">
            <v>0</v>
          </cell>
          <cell r="G430">
            <v>1</v>
          </cell>
          <cell r="H430" t="str">
            <v>2006-01-31</v>
          </cell>
        </row>
        <row r="431">
          <cell r="A431">
            <v>481004</v>
          </cell>
          <cell r="B431">
            <v>1015</v>
          </cell>
          <cell r="C431">
            <v>-106970.17</v>
          </cell>
          <cell r="D431" t="str">
            <v>203</v>
          </cell>
          <cell r="E431" t="str">
            <v>402</v>
          </cell>
          <cell r="F431">
            <v>0</v>
          </cell>
          <cell r="G431">
            <v>1</v>
          </cell>
          <cell r="H431" t="str">
            <v>2006-01-31</v>
          </cell>
        </row>
        <row r="432">
          <cell r="A432">
            <v>481004</v>
          </cell>
          <cell r="B432">
            <v>1015</v>
          </cell>
          <cell r="C432">
            <v>-16748.45</v>
          </cell>
          <cell r="D432" t="str">
            <v>203</v>
          </cell>
          <cell r="E432" t="str">
            <v>402</v>
          </cell>
          <cell r="F432">
            <v>0</v>
          </cell>
          <cell r="G432">
            <v>1</v>
          </cell>
          <cell r="H432" t="str">
            <v>2006-01-31</v>
          </cell>
        </row>
        <row r="433">
          <cell r="A433">
            <v>481004</v>
          </cell>
          <cell r="B433">
            <v>1015</v>
          </cell>
          <cell r="C433">
            <v>-10063.5</v>
          </cell>
          <cell r="D433" t="str">
            <v>203</v>
          </cell>
          <cell r="E433" t="str">
            <v>402</v>
          </cell>
          <cell r="F433">
            <v>0</v>
          </cell>
          <cell r="G433">
            <v>1</v>
          </cell>
          <cell r="H433" t="str">
            <v>2006-01-31</v>
          </cell>
        </row>
        <row r="434">
          <cell r="A434">
            <v>481004</v>
          </cell>
          <cell r="B434">
            <v>1015</v>
          </cell>
          <cell r="C434">
            <v>-33483.86</v>
          </cell>
          <cell r="D434" t="str">
            <v>203</v>
          </cell>
          <cell r="E434" t="str">
            <v>402</v>
          </cell>
          <cell r="F434">
            <v>0</v>
          </cell>
          <cell r="G434">
            <v>1</v>
          </cell>
          <cell r="H434" t="str">
            <v>2006-01-31</v>
          </cell>
        </row>
        <row r="435">
          <cell r="A435">
            <v>481004</v>
          </cell>
          <cell r="B435">
            <v>1015</v>
          </cell>
          <cell r="C435">
            <v>-23546.27</v>
          </cell>
          <cell r="D435" t="str">
            <v>203</v>
          </cell>
          <cell r="E435" t="str">
            <v>402</v>
          </cell>
          <cell r="F435">
            <v>0</v>
          </cell>
          <cell r="G435">
            <v>1</v>
          </cell>
          <cell r="H435" t="str">
            <v>2006-01-31</v>
          </cell>
        </row>
        <row r="436">
          <cell r="A436">
            <v>481004</v>
          </cell>
          <cell r="B436">
            <v>1015</v>
          </cell>
          <cell r="C436">
            <v>-29524.400000000001</v>
          </cell>
          <cell r="D436" t="str">
            <v>203</v>
          </cell>
          <cell r="E436" t="str">
            <v>402</v>
          </cell>
          <cell r="F436">
            <v>0</v>
          </cell>
          <cell r="G436">
            <v>1</v>
          </cell>
          <cell r="H436" t="str">
            <v>2006-01-31</v>
          </cell>
        </row>
        <row r="437">
          <cell r="A437">
            <v>481004</v>
          </cell>
          <cell r="B437">
            <v>1015</v>
          </cell>
          <cell r="C437">
            <v>-74757.84</v>
          </cell>
          <cell r="D437" t="str">
            <v>203</v>
          </cell>
          <cell r="E437" t="str">
            <v>402</v>
          </cell>
          <cell r="F437">
            <v>0</v>
          </cell>
          <cell r="G437">
            <v>1</v>
          </cell>
          <cell r="H437" t="str">
            <v>2006-01-31</v>
          </cell>
        </row>
        <row r="438">
          <cell r="A438">
            <v>481004</v>
          </cell>
          <cell r="B438">
            <v>1015</v>
          </cell>
          <cell r="C438">
            <v>-29671.14</v>
          </cell>
          <cell r="D438" t="str">
            <v>203</v>
          </cell>
          <cell r="E438" t="str">
            <v>402</v>
          </cell>
          <cell r="F438">
            <v>0</v>
          </cell>
          <cell r="G438">
            <v>1</v>
          </cell>
          <cell r="H438" t="str">
            <v>2006-01-31</v>
          </cell>
        </row>
        <row r="439">
          <cell r="A439">
            <v>481004</v>
          </cell>
          <cell r="B439">
            <v>1015</v>
          </cell>
          <cell r="C439">
            <v>-6680.8</v>
          </cell>
          <cell r="D439" t="str">
            <v>203</v>
          </cell>
          <cell r="E439" t="str">
            <v>402</v>
          </cell>
          <cell r="F439">
            <v>0</v>
          </cell>
          <cell r="G439">
            <v>1</v>
          </cell>
          <cell r="H439" t="str">
            <v>2006-01-31</v>
          </cell>
        </row>
        <row r="440">
          <cell r="A440">
            <v>481004</v>
          </cell>
          <cell r="B440">
            <v>1015</v>
          </cell>
          <cell r="C440">
            <v>-6933.44</v>
          </cell>
          <cell r="D440" t="str">
            <v>203</v>
          </cell>
          <cell r="E440" t="str">
            <v>402</v>
          </cell>
          <cell r="F440">
            <v>0</v>
          </cell>
          <cell r="G440">
            <v>1</v>
          </cell>
          <cell r="H440" t="str">
            <v>2006-01-31</v>
          </cell>
        </row>
        <row r="441">
          <cell r="A441">
            <v>481004</v>
          </cell>
          <cell r="B441">
            <v>1015</v>
          </cell>
          <cell r="C441">
            <v>-297599.14</v>
          </cell>
          <cell r="D441" t="str">
            <v>203</v>
          </cell>
          <cell r="E441" t="str">
            <v>402</v>
          </cell>
          <cell r="F441">
            <v>0</v>
          </cell>
          <cell r="G441">
            <v>1</v>
          </cell>
          <cell r="H441" t="str">
            <v>2006-01-31</v>
          </cell>
        </row>
        <row r="442">
          <cell r="A442">
            <v>481000</v>
          </cell>
          <cell r="B442">
            <v>1015</v>
          </cell>
          <cell r="C442">
            <v>0</v>
          </cell>
          <cell r="D442" t="str">
            <v>203</v>
          </cell>
          <cell r="E442" t="str">
            <v>403</v>
          </cell>
          <cell r="F442">
            <v>0</v>
          </cell>
          <cell r="G442">
            <v>1</v>
          </cell>
          <cell r="H442" t="str">
            <v>2006-01-31</v>
          </cell>
        </row>
        <row r="443">
          <cell r="A443">
            <v>481000</v>
          </cell>
          <cell r="B443">
            <v>1015</v>
          </cell>
          <cell r="C443">
            <v>-1635.26</v>
          </cell>
          <cell r="D443" t="str">
            <v>203</v>
          </cell>
          <cell r="E443" t="str">
            <v>403</v>
          </cell>
          <cell r="F443">
            <v>0</v>
          </cell>
          <cell r="G443">
            <v>1</v>
          </cell>
          <cell r="H443" t="str">
            <v>2006-01-31</v>
          </cell>
        </row>
        <row r="444">
          <cell r="A444">
            <v>481004</v>
          </cell>
          <cell r="B444">
            <v>1015</v>
          </cell>
          <cell r="C444">
            <v>0</v>
          </cell>
          <cell r="D444" t="str">
            <v>203</v>
          </cell>
          <cell r="E444" t="str">
            <v>403</v>
          </cell>
          <cell r="F444">
            <v>0</v>
          </cell>
          <cell r="G444">
            <v>1</v>
          </cell>
          <cell r="H444" t="str">
            <v>2006-01-31</v>
          </cell>
        </row>
        <row r="445">
          <cell r="A445">
            <v>481000</v>
          </cell>
          <cell r="B445">
            <v>1015</v>
          </cell>
          <cell r="C445">
            <v>-200633.4</v>
          </cell>
          <cell r="D445" t="str">
            <v>203</v>
          </cell>
          <cell r="E445" t="str">
            <v>404</v>
          </cell>
          <cell r="F445">
            <v>0</v>
          </cell>
          <cell r="G445">
            <v>1</v>
          </cell>
          <cell r="H445" t="str">
            <v>2006-01-31</v>
          </cell>
        </row>
        <row r="446">
          <cell r="A446">
            <v>481000</v>
          </cell>
          <cell r="B446">
            <v>1015</v>
          </cell>
          <cell r="C446">
            <v>-201397.54</v>
          </cell>
          <cell r="D446" t="str">
            <v>203</v>
          </cell>
          <cell r="E446" t="str">
            <v>404</v>
          </cell>
          <cell r="F446">
            <v>0</v>
          </cell>
          <cell r="G446">
            <v>1</v>
          </cell>
          <cell r="H446" t="str">
            <v>2006-01-31</v>
          </cell>
        </row>
        <row r="447">
          <cell r="A447">
            <v>481004</v>
          </cell>
          <cell r="B447">
            <v>1015</v>
          </cell>
          <cell r="C447">
            <v>0</v>
          </cell>
          <cell r="D447" t="str">
            <v>203</v>
          </cell>
          <cell r="E447" t="str">
            <v>404</v>
          </cell>
          <cell r="F447">
            <v>0</v>
          </cell>
          <cell r="G447">
            <v>1</v>
          </cell>
          <cell r="H447" t="str">
            <v>2006-01-31</v>
          </cell>
        </row>
        <row r="448">
          <cell r="A448">
            <v>480000</v>
          </cell>
          <cell r="B448">
            <v>1015</v>
          </cell>
          <cell r="C448">
            <v>-1400122.49</v>
          </cell>
          <cell r="D448" t="str">
            <v>203</v>
          </cell>
          <cell r="E448" t="str">
            <v>407</v>
          </cell>
          <cell r="F448">
            <v>0</v>
          </cell>
          <cell r="G448">
            <v>1</v>
          </cell>
          <cell r="H448" t="str">
            <v>2006-01-31</v>
          </cell>
        </row>
        <row r="449">
          <cell r="A449">
            <v>480000</v>
          </cell>
          <cell r="B449">
            <v>1015</v>
          </cell>
          <cell r="C449">
            <v>-758361.41</v>
          </cell>
          <cell r="D449" t="str">
            <v>203</v>
          </cell>
          <cell r="E449" t="str">
            <v>407</v>
          </cell>
          <cell r="F449">
            <v>0</v>
          </cell>
          <cell r="G449">
            <v>1</v>
          </cell>
          <cell r="H449" t="str">
            <v>2006-01-31</v>
          </cell>
        </row>
        <row r="450">
          <cell r="A450">
            <v>480000</v>
          </cell>
          <cell r="B450">
            <v>1015</v>
          </cell>
          <cell r="C450">
            <v>-432737.8</v>
          </cell>
          <cell r="D450" t="str">
            <v>203</v>
          </cell>
          <cell r="E450" t="str">
            <v>407</v>
          </cell>
          <cell r="F450">
            <v>0</v>
          </cell>
          <cell r="G450">
            <v>1</v>
          </cell>
          <cell r="H450" t="str">
            <v>2006-01-31</v>
          </cell>
        </row>
        <row r="451">
          <cell r="A451">
            <v>480000</v>
          </cell>
          <cell r="B451">
            <v>1015</v>
          </cell>
          <cell r="C451">
            <v>-1079347.43</v>
          </cell>
          <cell r="D451" t="str">
            <v>203</v>
          </cell>
          <cell r="E451" t="str">
            <v>407</v>
          </cell>
          <cell r="F451">
            <v>0</v>
          </cell>
          <cell r="G451">
            <v>1</v>
          </cell>
          <cell r="H451" t="str">
            <v>2006-01-31</v>
          </cell>
        </row>
        <row r="452">
          <cell r="A452">
            <v>480000</v>
          </cell>
          <cell r="B452">
            <v>1015</v>
          </cell>
          <cell r="C452">
            <v>-717543.25</v>
          </cell>
          <cell r="D452" t="str">
            <v>203</v>
          </cell>
          <cell r="E452" t="str">
            <v>407</v>
          </cell>
          <cell r="F452">
            <v>0</v>
          </cell>
          <cell r="G452">
            <v>1</v>
          </cell>
          <cell r="H452" t="str">
            <v>2006-01-31</v>
          </cell>
        </row>
        <row r="453">
          <cell r="A453">
            <v>480000</v>
          </cell>
          <cell r="B453">
            <v>1015</v>
          </cell>
          <cell r="C453">
            <v>-518084.89</v>
          </cell>
          <cell r="D453" t="str">
            <v>203</v>
          </cell>
          <cell r="E453" t="str">
            <v>407</v>
          </cell>
          <cell r="F453">
            <v>0</v>
          </cell>
          <cell r="G453">
            <v>1</v>
          </cell>
          <cell r="H453" t="str">
            <v>2006-01-31</v>
          </cell>
        </row>
        <row r="454">
          <cell r="A454">
            <v>480000</v>
          </cell>
          <cell r="B454">
            <v>1015</v>
          </cell>
          <cell r="C454">
            <v>-1502574.64</v>
          </cell>
          <cell r="D454" t="str">
            <v>203</v>
          </cell>
          <cell r="E454" t="str">
            <v>407</v>
          </cell>
          <cell r="F454">
            <v>0</v>
          </cell>
          <cell r="G454">
            <v>1</v>
          </cell>
          <cell r="H454" t="str">
            <v>2006-01-31</v>
          </cell>
        </row>
        <row r="455">
          <cell r="A455">
            <v>480000</v>
          </cell>
          <cell r="B455">
            <v>1015</v>
          </cell>
          <cell r="C455">
            <v>-607828.37</v>
          </cell>
          <cell r="D455" t="str">
            <v>203</v>
          </cell>
          <cell r="E455" t="str">
            <v>407</v>
          </cell>
          <cell r="F455">
            <v>0</v>
          </cell>
          <cell r="G455">
            <v>1</v>
          </cell>
          <cell r="H455" t="str">
            <v>2006-01-31</v>
          </cell>
        </row>
        <row r="456">
          <cell r="A456">
            <v>480000</v>
          </cell>
          <cell r="B456">
            <v>1015</v>
          </cell>
          <cell r="C456">
            <v>-221424.47</v>
          </cell>
          <cell r="D456" t="str">
            <v>203</v>
          </cell>
          <cell r="E456" t="str">
            <v>407</v>
          </cell>
          <cell r="F456">
            <v>0</v>
          </cell>
          <cell r="G456">
            <v>1</v>
          </cell>
          <cell r="H456" t="str">
            <v>2006-01-31</v>
          </cell>
        </row>
        <row r="457">
          <cell r="A457">
            <v>480000</v>
          </cell>
          <cell r="B457">
            <v>1015</v>
          </cell>
          <cell r="C457">
            <v>-42546.97</v>
          </cell>
          <cell r="D457" t="str">
            <v>203</v>
          </cell>
          <cell r="E457" t="str">
            <v>407</v>
          </cell>
          <cell r="F457">
            <v>0</v>
          </cell>
          <cell r="G457">
            <v>1</v>
          </cell>
          <cell r="H457" t="str">
            <v>2006-01-31</v>
          </cell>
        </row>
        <row r="458">
          <cell r="A458">
            <v>480000</v>
          </cell>
          <cell r="B458">
            <v>1015</v>
          </cell>
          <cell r="C458">
            <v>-4056591.73</v>
          </cell>
          <cell r="D458" t="str">
            <v>203</v>
          </cell>
          <cell r="E458" t="str">
            <v>407</v>
          </cell>
          <cell r="F458">
            <v>0</v>
          </cell>
          <cell r="G458">
            <v>1</v>
          </cell>
          <cell r="H458" t="str">
            <v>2006-01-31</v>
          </cell>
        </row>
        <row r="459">
          <cell r="A459">
            <v>480001</v>
          </cell>
          <cell r="B459">
            <v>1015</v>
          </cell>
          <cell r="C459">
            <v>589318.75</v>
          </cell>
          <cell r="D459" t="str">
            <v>203</v>
          </cell>
          <cell r="E459" t="str">
            <v>407</v>
          </cell>
          <cell r="F459">
            <v>0</v>
          </cell>
          <cell r="G459">
            <v>1</v>
          </cell>
          <cell r="H459" t="str">
            <v>2006-01-31</v>
          </cell>
        </row>
        <row r="460">
          <cell r="A460">
            <v>481004</v>
          </cell>
          <cell r="B460">
            <v>1015</v>
          </cell>
          <cell r="C460">
            <v>-854059.79</v>
          </cell>
          <cell r="D460" t="str">
            <v>203</v>
          </cell>
          <cell r="E460" t="str">
            <v>407</v>
          </cell>
          <cell r="F460">
            <v>0</v>
          </cell>
          <cell r="G460">
            <v>1</v>
          </cell>
          <cell r="H460" t="str">
            <v>2006-01-31</v>
          </cell>
        </row>
        <row r="461">
          <cell r="A461">
            <v>481004</v>
          </cell>
          <cell r="B461">
            <v>1015</v>
          </cell>
          <cell r="C461">
            <v>-304319.34000000003</v>
          </cell>
          <cell r="D461" t="str">
            <v>203</v>
          </cell>
          <cell r="E461" t="str">
            <v>407</v>
          </cell>
          <cell r="F461">
            <v>0</v>
          </cell>
          <cell r="G461">
            <v>1</v>
          </cell>
          <cell r="H461" t="str">
            <v>2006-01-31</v>
          </cell>
        </row>
        <row r="462">
          <cell r="A462">
            <v>481004</v>
          </cell>
          <cell r="B462">
            <v>1015</v>
          </cell>
          <cell r="C462">
            <v>-153584.82999999999</v>
          </cell>
          <cell r="D462" t="str">
            <v>203</v>
          </cell>
          <cell r="E462" t="str">
            <v>407</v>
          </cell>
          <cell r="F462">
            <v>0</v>
          </cell>
          <cell r="G462">
            <v>1</v>
          </cell>
          <cell r="H462" t="str">
            <v>2006-01-31</v>
          </cell>
        </row>
        <row r="463">
          <cell r="A463">
            <v>481004</v>
          </cell>
          <cell r="B463">
            <v>1015</v>
          </cell>
          <cell r="C463">
            <v>-496289.66</v>
          </cell>
          <cell r="D463" t="str">
            <v>203</v>
          </cell>
          <cell r="E463" t="str">
            <v>407</v>
          </cell>
          <cell r="F463">
            <v>0</v>
          </cell>
          <cell r="G463">
            <v>1</v>
          </cell>
          <cell r="H463" t="str">
            <v>2006-01-31</v>
          </cell>
        </row>
        <row r="464">
          <cell r="A464">
            <v>481004</v>
          </cell>
          <cell r="B464">
            <v>1015</v>
          </cell>
          <cell r="C464">
            <v>-228905.89</v>
          </cell>
          <cell r="D464" t="str">
            <v>203</v>
          </cell>
          <cell r="E464" t="str">
            <v>407</v>
          </cell>
          <cell r="F464">
            <v>0</v>
          </cell>
          <cell r="G464">
            <v>1</v>
          </cell>
          <cell r="H464" t="str">
            <v>2006-01-31</v>
          </cell>
        </row>
        <row r="465">
          <cell r="A465">
            <v>481004</v>
          </cell>
          <cell r="B465">
            <v>1015</v>
          </cell>
          <cell r="C465">
            <v>-205230.54</v>
          </cell>
          <cell r="D465" t="str">
            <v>203</v>
          </cell>
          <cell r="E465" t="str">
            <v>407</v>
          </cell>
          <cell r="F465">
            <v>0</v>
          </cell>
          <cell r="G465">
            <v>1</v>
          </cell>
          <cell r="H465" t="str">
            <v>2006-01-31</v>
          </cell>
        </row>
        <row r="466">
          <cell r="A466">
            <v>481004</v>
          </cell>
          <cell r="B466">
            <v>1015</v>
          </cell>
          <cell r="C466">
            <v>-560223.73</v>
          </cell>
          <cell r="D466" t="str">
            <v>203</v>
          </cell>
          <cell r="E466" t="str">
            <v>407</v>
          </cell>
          <cell r="F466">
            <v>0</v>
          </cell>
          <cell r="G466">
            <v>1</v>
          </cell>
          <cell r="H466" t="str">
            <v>2006-01-31</v>
          </cell>
        </row>
        <row r="467">
          <cell r="A467">
            <v>481004</v>
          </cell>
          <cell r="B467">
            <v>1015</v>
          </cell>
          <cell r="C467">
            <v>-233846.62</v>
          </cell>
          <cell r="D467" t="str">
            <v>203</v>
          </cell>
          <cell r="E467" t="str">
            <v>407</v>
          </cell>
          <cell r="F467">
            <v>0</v>
          </cell>
          <cell r="G467">
            <v>1</v>
          </cell>
          <cell r="H467" t="str">
            <v>2006-01-31</v>
          </cell>
        </row>
        <row r="468">
          <cell r="A468">
            <v>481004</v>
          </cell>
          <cell r="B468">
            <v>1015</v>
          </cell>
          <cell r="C468">
            <v>-103020.37</v>
          </cell>
          <cell r="D468" t="str">
            <v>203</v>
          </cell>
          <cell r="E468" t="str">
            <v>407</v>
          </cell>
          <cell r="F468">
            <v>0</v>
          </cell>
          <cell r="G468">
            <v>1</v>
          </cell>
          <cell r="H468" t="str">
            <v>2006-01-31</v>
          </cell>
        </row>
        <row r="469">
          <cell r="A469">
            <v>481004</v>
          </cell>
          <cell r="B469">
            <v>1015</v>
          </cell>
          <cell r="C469">
            <v>-37767.17</v>
          </cell>
          <cell r="D469" t="str">
            <v>203</v>
          </cell>
          <cell r="E469" t="str">
            <v>407</v>
          </cell>
          <cell r="F469">
            <v>0</v>
          </cell>
          <cell r="G469">
            <v>1</v>
          </cell>
          <cell r="H469" t="str">
            <v>2006-01-31</v>
          </cell>
        </row>
        <row r="470">
          <cell r="A470">
            <v>481004</v>
          </cell>
          <cell r="B470">
            <v>1015</v>
          </cell>
          <cell r="C470">
            <v>-1661444.36</v>
          </cell>
          <cell r="D470" t="str">
            <v>203</v>
          </cell>
          <cell r="E470" t="str">
            <v>407</v>
          </cell>
          <cell r="F470">
            <v>0</v>
          </cell>
          <cell r="G470">
            <v>1</v>
          </cell>
          <cell r="H470" t="str">
            <v>2006-01-31</v>
          </cell>
        </row>
        <row r="471">
          <cell r="A471">
            <v>480000</v>
          </cell>
          <cell r="B471">
            <v>1015</v>
          </cell>
          <cell r="C471">
            <v>-199.19</v>
          </cell>
          <cell r="D471" t="str">
            <v>203</v>
          </cell>
          <cell r="E471" t="str">
            <v>408</v>
          </cell>
          <cell r="F471">
            <v>0</v>
          </cell>
          <cell r="G471">
            <v>1</v>
          </cell>
          <cell r="H471" t="str">
            <v>2006-01-31</v>
          </cell>
        </row>
        <row r="472">
          <cell r="A472">
            <v>480000</v>
          </cell>
          <cell r="B472">
            <v>1015</v>
          </cell>
          <cell r="C472">
            <v>-13711.79</v>
          </cell>
          <cell r="D472" t="str">
            <v>203</v>
          </cell>
          <cell r="E472" t="str">
            <v>408</v>
          </cell>
          <cell r="F472">
            <v>0</v>
          </cell>
          <cell r="G472">
            <v>1</v>
          </cell>
          <cell r="H472" t="str">
            <v>2006-01-31</v>
          </cell>
        </row>
        <row r="473">
          <cell r="A473">
            <v>480000</v>
          </cell>
          <cell r="B473">
            <v>1015</v>
          </cell>
          <cell r="C473">
            <v>-509.64</v>
          </cell>
          <cell r="D473" t="str">
            <v>203</v>
          </cell>
          <cell r="E473" t="str">
            <v>408</v>
          </cell>
          <cell r="F473">
            <v>0</v>
          </cell>
          <cell r="G473">
            <v>1</v>
          </cell>
          <cell r="H473" t="str">
            <v>2006-01-31</v>
          </cell>
        </row>
        <row r="474">
          <cell r="A474">
            <v>480000</v>
          </cell>
          <cell r="B474">
            <v>1015</v>
          </cell>
          <cell r="C474">
            <v>-18116.759999999998</v>
          </cell>
          <cell r="D474" t="str">
            <v>203</v>
          </cell>
          <cell r="E474" t="str">
            <v>408</v>
          </cell>
          <cell r="F474">
            <v>0</v>
          </cell>
          <cell r="G474">
            <v>1</v>
          </cell>
          <cell r="H474" t="str">
            <v>2006-01-31</v>
          </cell>
        </row>
        <row r="475">
          <cell r="A475">
            <v>480000</v>
          </cell>
          <cell r="B475">
            <v>1015</v>
          </cell>
          <cell r="C475">
            <v>-15294.08</v>
          </cell>
          <cell r="D475" t="str">
            <v>203</v>
          </cell>
          <cell r="E475" t="str">
            <v>408</v>
          </cell>
          <cell r="F475">
            <v>0</v>
          </cell>
          <cell r="G475">
            <v>1</v>
          </cell>
          <cell r="H475" t="str">
            <v>2006-01-31</v>
          </cell>
        </row>
        <row r="476">
          <cell r="A476">
            <v>480000</v>
          </cell>
          <cell r="B476">
            <v>1015</v>
          </cell>
          <cell r="C476">
            <v>-232.08</v>
          </cell>
          <cell r="D476" t="str">
            <v>203</v>
          </cell>
          <cell r="E476" t="str">
            <v>408</v>
          </cell>
          <cell r="F476">
            <v>0</v>
          </cell>
          <cell r="G476">
            <v>1</v>
          </cell>
          <cell r="H476" t="str">
            <v>2006-01-31</v>
          </cell>
        </row>
        <row r="477">
          <cell r="A477">
            <v>480000</v>
          </cell>
          <cell r="B477">
            <v>1015</v>
          </cell>
          <cell r="C477">
            <v>-4524.21</v>
          </cell>
          <cell r="D477" t="str">
            <v>203</v>
          </cell>
          <cell r="E477" t="str">
            <v>408</v>
          </cell>
          <cell r="F477">
            <v>0</v>
          </cell>
          <cell r="G477">
            <v>1</v>
          </cell>
          <cell r="H477" t="str">
            <v>2006-01-31</v>
          </cell>
        </row>
        <row r="478">
          <cell r="A478">
            <v>480000</v>
          </cell>
          <cell r="B478">
            <v>1015</v>
          </cell>
          <cell r="C478">
            <v>-77.81</v>
          </cell>
          <cell r="D478" t="str">
            <v>203</v>
          </cell>
          <cell r="E478" t="str">
            <v>408</v>
          </cell>
          <cell r="F478">
            <v>0</v>
          </cell>
          <cell r="G478">
            <v>1</v>
          </cell>
          <cell r="H478" t="str">
            <v>2006-01-31</v>
          </cell>
        </row>
        <row r="479">
          <cell r="A479">
            <v>480000</v>
          </cell>
          <cell r="B479">
            <v>1015</v>
          </cell>
          <cell r="C479">
            <v>-54.47</v>
          </cell>
          <cell r="D479" t="str">
            <v>203</v>
          </cell>
          <cell r="E479" t="str">
            <v>408</v>
          </cell>
          <cell r="F479">
            <v>0</v>
          </cell>
          <cell r="G479">
            <v>1</v>
          </cell>
          <cell r="H479" t="str">
            <v>2006-01-31</v>
          </cell>
        </row>
        <row r="480">
          <cell r="A480">
            <v>480000</v>
          </cell>
          <cell r="B480">
            <v>1015</v>
          </cell>
          <cell r="C480">
            <v>-100.11</v>
          </cell>
          <cell r="D480" t="str">
            <v>203</v>
          </cell>
          <cell r="E480" t="str">
            <v>408</v>
          </cell>
          <cell r="F480">
            <v>0</v>
          </cell>
          <cell r="G480">
            <v>1</v>
          </cell>
          <cell r="H480" t="str">
            <v>2006-01-31</v>
          </cell>
        </row>
        <row r="481">
          <cell r="A481">
            <v>480000</v>
          </cell>
          <cell r="B481">
            <v>1015</v>
          </cell>
          <cell r="C481">
            <v>-19280.669999999998</v>
          </cell>
          <cell r="D481" t="str">
            <v>203</v>
          </cell>
          <cell r="E481" t="str">
            <v>408</v>
          </cell>
          <cell r="F481">
            <v>0</v>
          </cell>
          <cell r="G481">
            <v>1</v>
          </cell>
          <cell r="H481" t="str">
            <v>2006-01-31</v>
          </cell>
        </row>
        <row r="482">
          <cell r="A482">
            <v>480001</v>
          </cell>
          <cell r="B482">
            <v>1015</v>
          </cell>
          <cell r="C482">
            <v>439.28</v>
          </cell>
          <cell r="D482" t="str">
            <v>203</v>
          </cell>
          <cell r="E482" t="str">
            <v>408</v>
          </cell>
          <cell r="F482">
            <v>0</v>
          </cell>
          <cell r="G482">
            <v>1</v>
          </cell>
          <cell r="H482" t="str">
            <v>2006-01-31</v>
          </cell>
        </row>
        <row r="483">
          <cell r="A483">
            <v>481004</v>
          </cell>
          <cell r="B483">
            <v>1015</v>
          </cell>
          <cell r="C483">
            <v>-10.49</v>
          </cell>
          <cell r="D483" t="str">
            <v>203</v>
          </cell>
          <cell r="E483" t="str">
            <v>408</v>
          </cell>
          <cell r="F483">
            <v>0</v>
          </cell>
          <cell r="G483">
            <v>1</v>
          </cell>
          <cell r="H483" t="str">
            <v>2006-01-31</v>
          </cell>
        </row>
        <row r="484">
          <cell r="A484">
            <v>481004</v>
          </cell>
          <cell r="B484">
            <v>1015</v>
          </cell>
          <cell r="C484">
            <v>-7607.43</v>
          </cell>
          <cell r="D484" t="str">
            <v>203</v>
          </cell>
          <cell r="E484" t="str">
            <v>408</v>
          </cell>
          <cell r="F484">
            <v>0</v>
          </cell>
          <cell r="G484">
            <v>1</v>
          </cell>
          <cell r="H484" t="str">
            <v>2006-01-31</v>
          </cell>
        </row>
        <row r="485">
          <cell r="A485">
            <v>481004</v>
          </cell>
          <cell r="B485">
            <v>1015</v>
          </cell>
          <cell r="C485">
            <v>-1205.6500000000001</v>
          </cell>
          <cell r="D485" t="str">
            <v>203</v>
          </cell>
          <cell r="E485" t="str">
            <v>408</v>
          </cell>
          <cell r="F485">
            <v>0</v>
          </cell>
          <cell r="G485">
            <v>1</v>
          </cell>
          <cell r="H485" t="str">
            <v>2006-01-31</v>
          </cell>
        </row>
        <row r="486">
          <cell r="A486">
            <v>481004</v>
          </cell>
          <cell r="B486">
            <v>1015</v>
          </cell>
          <cell r="C486">
            <v>-11878.78</v>
          </cell>
          <cell r="D486" t="str">
            <v>203</v>
          </cell>
          <cell r="E486" t="str">
            <v>408</v>
          </cell>
          <cell r="F486">
            <v>0</v>
          </cell>
          <cell r="G486">
            <v>1</v>
          </cell>
          <cell r="H486" t="str">
            <v>2006-01-31</v>
          </cell>
        </row>
        <row r="487">
          <cell r="A487">
            <v>481004</v>
          </cell>
          <cell r="B487">
            <v>1015</v>
          </cell>
          <cell r="C487">
            <v>-9116.49</v>
          </cell>
          <cell r="D487" t="str">
            <v>203</v>
          </cell>
          <cell r="E487" t="str">
            <v>408</v>
          </cell>
          <cell r="F487">
            <v>0</v>
          </cell>
          <cell r="G487">
            <v>1</v>
          </cell>
          <cell r="H487" t="str">
            <v>2006-01-31</v>
          </cell>
        </row>
        <row r="488">
          <cell r="A488">
            <v>481004</v>
          </cell>
          <cell r="B488">
            <v>1015</v>
          </cell>
          <cell r="C488">
            <v>-59.15</v>
          </cell>
          <cell r="D488" t="str">
            <v>203</v>
          </cell>
          <cell r="E488" t="str">
            <v>408</v>
          </cell>
          <cell r="F488">
            <v>0</v>
          </cell>
          <cell r="G488">
            <v>1</v>
          </cell>
          <cell r="H488" t="str">
            <v>2006-01-31</v>
          </cell>
        </row>
        <row r="489">
          <cell r="A489">
            <v>481004</v>
          </cell>
          <cell r="B489">
            <v>1015</v>
          </cell>
          <cell r="C489">
            <v>-241.22</v>
          </cell>
          <cell r="D489" t="str">
            <v>203</v>
          </cell>
          <cell r="E489" t="str">
            <v>408</v>
          </cell>
          <cell r="F489">
            <v>0</v>
          </cell>
          <cell r="G489">
            <v>1</v>
          </cell>
          <cell r="H489" t="str">
            <v>2006-01-31</v>
          </cell>
        </row>
        <row r="490">
          <cell r="A490">
            <v>481004</v>
          </cell>
          <cell r="B490">
            <v>1015</v>
          </cell>
          <cell r="C490">
            <v>-44.86</v>
          </cell>
          <cell r="D490" t="str">
            <v>203</v>
          </cell>
          <cell r="E490" t="str">
            <v>408</v>
          </cell>
          <cell r="F490">
            <v>0</v>
          </cell>
          <cell r="G490">
            <v>1</v>
          </cell>
          <cell r="H490" t="str">
            <v>2006-01-31</v>
          </cell>
        </row>
        <row r="491">
          <cell r="A491">
            <v>481004</v>
          </cell>
          <cell r="B491">
            <v>1015</v>
          </cell>
          <cell r="C491">
            <v>-875.22</v>
          </cell>
          <cell r="D491" t="str">
            <v>203</v>
          </cell>
          <cell r="E491" t="str">
            <v>408</v>
          </cell>
          <cell r="F491">
            <v>0</v>
          </cell>
          <cell r="G491">
            <v>1</v>
          </cell>
          <cell r="H491" t="str">
            <v>2006-01-31</v>
          </cell>
        </row>
        <row r="492">
          <cell r="A492">
            <v>481004</v>
          </cell>
          <cell r="B492">
            <v>1015</v>
          </cell>
          <cell r="C492">
            <v>-2668.18</v>
          </cell>
          <cell r="D492" t="str">
            <v>203</v>
          </cell>
          <cell r="E492" t="str">
            <v>408</v>
          </cell>
          <cell r="F492">
            <v>0</v>
          </cell>
          <cell r="G492">
            <v>1</v>
          </cell>
          <cell r="H492" t="str">
            <v>2006-01-31</v>
          </cell>
        </row>
        <row r="493">
          <cell r="A493">
            <v>481002</v>
          </cell>
          <cell r="B493">
            <v>1015</v>
          </cell>
          <cell r="C493">
            <v>0</v>
          </cell>
          <cell r="D493" t="str">
            <v>203</v>
          </cell>
          <cell r="E493" t="str">
            <v>409</v>
          </cell>
          <cell r="F493">
            <v>0</v>
          </cell>
          <cell r="G493">
            <v>1</v>
          </cell>
          <cell r="H493" t="str">
            <v>2006-01-31</v>
          </cell>
        </row>
        <row r="494">
          <cell r="A494">
            <v>481002</v>
          </cell>
          <cell r="B494">
            <v>1015</v>
          </cell>
          <cell r="C494">
            <v>32989.5</v>
          </cell>
          <cell r="D494" t="str">
            <v>203</v>
          </cell>
          <cell r="E494" t="str">
            <v>411</v>
          </cell>
          <cell r="F494">
            <v>0</v>
          </cell>
          <cell r="G494">
            <v>1</v>
          </cell>
          <cell r="H494" t="str">
            <v>2006-01-31</v>
          </cell>
        </row>
        <row r="495">
          <cell r="A495">
            <v>481002</v>
          </cell>
          <cell r="B495">
            <v>1015</v>
          </cell>
          <cell r="C495">
            <v>-1712.14</v>
          </cell>
          <cell r="D495" t="str">
            <v>203</v>
          </cell>
          <cell r="E495" t="str">
            <v>411</v>
          </cell>
          <cell r="F495">
            <v>0</v>
          </cell>
          <cell r="G495">
            <v>1</v>
          </cell>
          <cell r="H495" t="str">
            <v>2006-01-31</v>
          </cell>
        </row>
        <row r="496">
          <cell r="A496">
            <v>481002</v>
          </cell>
          <cell r="B496">
            <v>1015</v>
          </cell>
          <cell r="C496">
            <v>-1126.92</v>
          </cell>
          <cell r="D496" t="str">
            <v>203</v>
          </cell>
          <cell r="E496" t="str">
            <v>411</v>
          </cell>
          <cell r="F496">
            <v>0</v>
          </cell>
          <cell r="G496">
            <v>1</v>
          </cell>
          <cell r="H496" t="str">
            <v>2006-01-31</v>
          </cell>
        </row>
        <row r="497">
          <cell r="A497">
            <v>481002</v>
          </cell>
          <cell r="B497">
            <v>1015</v>
          </cell>
          <cell r="C497">
            <v>-1429.56</v>
          </cell>
          <cell r="D497" t="str">
            <v>203</v>
          </cell>
          <cell r="E497" t="str">
            <v>411</v>
          </cell>
          <cell r="F497">
            <v>0</v>
          </cell>
          <cell r="G497">
            <v>1</v>
          </cell>
          <cell r="H497" t="str">
            <v>2006-01-31</v>
          </cell>
        </row>
        <row r="498">
          <cell r="A498">
            <v>481002</v>
          </cell>
          <cell r="B498">
            <v>1015</v>
          </cell>
          <cell r="C498">
            <v>-1200.7</v>
          </cell>
          <cell r="D498" t="str">
            <v>203</v>
          </cell>
          <cell r="E498" t="str">
            <v>411</v>
          </cell>
          <cell r="F498">
            <v>0</v>
          </cell>
          <cell r="G498">
            <v>1</v>
          </cell>
          <cell r="H498" t="str">
            <v>2006-01-31</v>
          </cell>
        </row>
        <row r="499">
          <cell r="A499">
            <v>481002</v>
          </cell>
          <cell r="B499">
            <v>1015</v>
          </cell>
          <cell r="C499">
            <v>-0.39</v>
          </cell>
          <cell r="D499" t="str">
            <v>203</v>
          </cell>
          <cell r="E499" t="str">
            <v>411</v>
          </cell>
          <cell r="F499">
            <v>0</v>
          </cell>
          <cell r="G499">
            <v>1</v>
          </cell>
          <cell r="H499" t="str">
            <v>2006-01-31</v>
          </cell>
        </row>
        <row r="500">
          <cell r="A500">
            <v>481002</v>
          </cell>
          <cell r="B500">
            <v>1015</v>
          </cell>
          <cell r="C500">
            <v>-1388.07</v>
          </cell>
          <cell r="D500" t="str">
            <v>203</v>
          </cell>
          <cell r="E500" t="str">
            <v>411</v>
          </cell>
          <cell r="F500">
            <v>0</v>
          </cell>
          <cell r="G500">
            <v>1</v>
          </cell>
          <cell r="H500" t="str">
            <v>2006-01-31</v>
          </cell>
        </row>
        <row r="501">
          <cell r="A501">
            <v>481002</v>
          </cell>
          <cell r="B501">
            <v>1015</v>
          </cell>
          <cell r="C501">
            <v>-577.63</v>
          </cell>
          <cell r="D501" t="str">
            <v>203</v>
          </cell>
          <cell r="E501" t="str">
            <v>411</v>
          </cell>
          <cell r="F501">
            <v>0</v>
          </cell>
          <cell r="G501">
            <v>1</v>
          </cell>
          <cell r="H501" t="str">
            <v>2006-01-31</v>
          </cell>
        </row>
        <row r="502">
          <cell r="A502">
            <v>481002</v>
          </cell>
          <cell r="B502">
            <v>1015</v>
          </cell>
          <cell r="C502">
            <v>-17177.599999999999</v>
          </cell>
          <cell r="D502" t="str">
            <v>203</v>
          </cell>
          <cell r="E502" t="str">
            <v>411</v>
          </cell>
          <cell r="F502">
            <v>0</v>
          </cell>
          <cell r="G502">
            <v>1</v>
          </cell>
          <cell r="H502" t="str">
            <v>2006-01-31</v>
          </cell>
        </row>
        <row r="503">
          <cell r="A503">
            <v>481005</v>
          </cell>
          <cell r="B503">
            <v>1015</v>
          </cell>
          <cell r="C503">
            <v>-61257.85</v>
          </cell>
          <cell r="D503" t="str">
            <v>203</v>
          </cell>
          <cell r="E503" t="str">
            <v>411</v>
          </cell>
          <cell r="F503">
            <v>0</v>
          </cell>
          <cell r="G503">
            <v>1</v>
          </cell>
          <cell r="H503" t="str">
            <v>2006-01-31</v>
          </cell>
        </row>
        <row r="504">
          <cell r="A504">
            <v>481005</v>
          </cell>
          <cell r="B504">
            <v>1015</v>
          </cell>
          <cell r="C504">
            <v>-148.44</v>
          </cell>
          <cell r="D504" t="str">
            <v>203</v>
          </cell>
          <cell r="E504" t="str">
            <v>411</v>
          </cell>
          <cell r="F504">
            <v>0</v>
          </cell>
          <cell r="G504">
            <v>1</v>
          </cell>
          <cell r="H504" t="str">
            <v>2006-01-31</v>
          </cell>
        </row>
        <row r="505">
          <cell r="A505">
            <v>481005</v>
          </cell>
          <cell r="B505">
            <v>1015</v>
          </cell>
          <cell r="C505">
            <v>-1303.78</v>
          </cell>
          <cell r="D505" t="str">
            <v>203</v>
          </cell>
          <cell r="E505" t="str">
            <v>411</v>
          </cell>
          <cell r="F505">
            <v>0</v>
          </cell>
          <cell r="G505">
            <v>1</v>
          </cell>
          <cell r="H505" t="str">
            <v>2006-01-31</v>
          </cell>
        </row>
        <row r="506">
          <cell r="A506">
            <v>481005</v>
          </cell>
          <cell r="B506">
            <v>1015</v>
          </cell>
          <cell r="C506">
            <v>-302.49</v>
          </cell>
          <cell r="D506" t="str">
            <v>203</v>
          </cell>
          <cell r="E506" t="str">
            <v>411</v>
          </cell>
          <cell r="F506">
            <v>0</v>
          </cell>
          <cell r="G506">
            <v>1</v>
          </cell>
          <cell r="H506" t="str">
            <v>2006-01-31</v>
          </cell>
        </row>
        <row r="507">
          <cell r="A507">
            <v>481005</v>
          </cell>
          <cell r="B507">
            <v>1015</v>
          </cell>
          <cell r="C507">
            <v>-1125.57</v>
          </cell>
          <cell r="D507" t="str">
            <v>203</v>
          </cell>
          <cell r="E507" t="str">
            <v>411</v>
          </cell>
          <cell r="F507">
            <v>0</v>
          </cell>
          <cell r="G507">
            <v>1</v>
          </cell>
          <cell r="H507" t="str">
            <v>2006-01-31</v>
          </cell>
        </row>
        <row r="508">
          <cell r="A508">
            <v>481005</v>
          </cell>
          <cell r="B508">
            <v>1015</v>
          </cell>
          <cell r="C508">
            <v>-262.70999999999998</v>
          </cell>
          <cell r="D508" t="str">
            <v>203</v>
          </cell>
          <cell r="E508" t="str">
            <v>411</v>
          </cell>
          <cell r="F508">
            <v>0</v>
          </cell>
          <cell r="G508">
            <v>1</v>
          </cell>
          <cell r="H508" t="str">
            <v>2006-01-31</v>
          </cell>
        </row>
        <row r="509">
          <cell r="A509">
            <v>481005</v>
          </cell>
          <cell r="B509">
            <v>1015</v>
          </cell>
          <cell r="C509">
            <v>-510.96</v>
          </cell>
          <cell r="D509" t="str">
            <v>203</v>
          </cell>
          <cell r="E509" t="str">
            <v>411</v>
          </cell>
          <cell r="F509">
            <v>0</v>
          </cell>
          <cell r="G509">
            <v>1</v>
          </cell>
          <cell r="H509" t="str">
            <v>2006-01-31</v>
          </cell>
        </row>
        <row r="510">
          <cell r="A510">
            <v>481005</v>
          </cell>
          <cell r="B510">
            <v>1015</v>
          </cell>
          <cell r="C510">
            <v>-1836.35</v>
          </cell>
          <cell r="D510" t="str">
            <v>203</v>
          </cell>
          <cell r="E510" t="str">
            <v>411</v>
          </cell>
          <cell r="F510">
            <v>0</v>
          </cell>
          <cell r="G510">
            <v>1</v>
          </cell>
          <cell r="H510" t="str">
            <v>2006-01-31</v>
          </cell>
        </row>
        <row r="511">
          <cell r="A511">
            <v>481005</v>
          </cell>
          <cell r="B511">
            <v>1015</v>
          </cell>
          <cell r="C511">
            <v>-415.47</v>
          </cell>
          <cell r="D511" t="str">
            <v>203</v>
          </cell>
          <cell r="E511" t="str">
            <v>411</v>
          </cell>
          <cell r="F511">
            <v>0</v>
          </cell>
          <cell r="G511">
            <v>1</v>
          </cell>
          <cell r="H511" t="str">
            <v>2006-01-31</v>
          </cell>
        </row>
        <row r="512">
          <cell r="A512">
            <v>481005</v>
          </cell>
          <cell r="B512">
            <v>1015</v>
          </cell>
          <cell r="C512">
            <v>-3658.54</v>
          </cell>
          <cell r="D512" t="str">
            <v>203</v>
          </cell>
          <cell r="E512" t="str">
            <v>411</v>
          </cell>
          <cell r="F512">
            <v>0</v>
          </cell>
          <cell r="G512">
            <v>1</v>
          </cell>
          <cell r="H512" t="str">
            <v>2006-01-31</v>
          </cell>
        </row>
        <row r="513">
          <cell r="A513">
            <v>481002</v>
          </cell>
          <cell r="B513">
            <v>1015</v>
          </cell>
          <cell r="C513">
            <v>3954.74</v>
          </cell>
          <cell r="D513" t="str">
            <v>203</v>
          </cell>
          <cell r="E513" t="str">
            <v>414</v>
          </cell>
          <cell r="F513">
            <v>0</v>
          </cell>
          <cell r="G513">
            <v>1</v>
          </cell>
          <cell r="H513" t="str">
            <v>2006-01-31</v>
          </cell>
        </row>
        <row r="514">
          <cell r="A514">
            <v>481002</v>
          </cell>
          <cell r="B514">
            <v>1015</v>
          </cell>
          <cell r="C514">
            <v>0</v>
          </cell>
          <cell r="D514" t="str">
            <v>203</v>
          </cell>
          <cell r="E514" t="str">
            <v>414</v>
          </cell>
          <cell r="F514">
            <v>0</v>
          </cell>
          <cell r="G514">
            <v>1</v>
          </cell>
          <cell r="H514" t="str">
            <v>2006-01-31</v>
          </cell>
        </row>
        <row r="515">
          <cell r="A515">
            <v>481002</v>
          </cell>
          <cell r="B515">
            <v>1015</v>
          </cell>
          <cell r="C515">
            <v>-1627.64</v>
          </cell>
          <cell r="D515" t="str">
            <v>203</v>
          </cell>
          <cell r="E515" t="str">
            <v>414</v>
          </cell>
          <cell r="F515">
            <v>0</v>
          </cell>
          <cell r="G515">
            <v>1</v>
          </cell>
          <cell r="H515" t="str">
            <v>2006-01-31</v>
          </cell>
        </row>
        <row r="516">
          <cell r="A516">
            <v>481002</v>
          </cell>
          <cell r="B516">
            <v>1015</v>
          </cell>
          <cell r="C516">
            <v>-97.94</v>
          </cell>
          <cell r="D516" t="str">
            <v>203</v>
          </cell>
          <cell r="E516" t="str">
            <v>414</v>
          </cell>
          <cell r="F516">
            <v>0</v>
          </cell>
          <cell r="G516">
            <v>1</v>
          </cell>
          <cell r="H516" t="str">
            <v>2006-01-31</v>
          </cell>
        </row>
        <row r="517">
          <cell r="A517">
            <v>481002</v>
          </cell>
          <cell r="B517">
            <v>1015</v>
          </cell>
          <cell r="C517">
            <v>-2108.4899999999998</v>
          </cell>
          <cell r="D517" t="str">
            <v>203</v>
          </cell>
          <cell r="E517" t="str">
            <v>414</v>
          </cell>
          <cell r="F517">
            <v>0</v>
          </cell>
          <cell r="G517">
            <v>1</v>
          </cell>
          <cell r="H517" t="str">
            <v>2006-01-31</v>
          </cell>
        </row>
        <row r="518">
          <cell r="A518">
            <v>481005</v>
          </cell>
          <cell r="B518">
            <v>1015</v>
          </cell>
          <cell r="C518">
            <v>-6557.17</v>
          </cell>
          <cell r="D518" t="str">
            <v>203</v>
          </cell>
          <cell r="E518" t="str">
            <v>414</v>
          </cell>
          <cell r="F518">
            <v>0</v>
          </cell>
          <cell r="G518">
            <v>1</v>
          </cell>
          <cell r="H518" t="str">
            <v>2006-01-31</v>
          </cell>
        </row>
        <row r="519">
          <cell r="A519">
            <v>481005</v>
          </cell>
          <cell r="B519">
            <v>1015</v>
          </cell>
          <cell r="C519">
            <v>-181.88</v>
          </cell>
          <cell r="D519" t="str">
            <v>203</v>
          </cell>
          <cell r="E519" t="str">
            <v>414</v>
          </cell>
          <cell r="F519">
            <v>0</v>
          </cell>
          <cell r="G519">
            <v>1</v>
          </cell>
          <cell r="H519" t="str">
            <v>2006-01-31</v>
          </cell>
        </row>
        <row r="520">
          <cell r="A520">
            <v>481000</v>
          </cell>
          <cell r="B520">
            <v>1015</v>
          </cell>
          <cell r="C520">
            <v>0</v>
          </cell>
          <cell r="D520" t="str">
            <v>203</v>
          </cell>
          <cell r="E520" t="str">
            <v>451</v>
          </cell>
          <cell r="F520">
            <v>0</v>
          </cell>
          <cell r="G520">
            <v>1</v>
          </cell>
          <cell r="H520" t="str">
            <v>2006-01-31</v>
          </cell>
        </row>
        <row r="521">
          <cell r="A521">
            <v>481004</v>
          </cell>
          <cell r="B521">
            <v>1015</v>
          </cell>
          <cell r="C521">
            <v>0</v>
          </cell>
          <cell r="D521" t="str">
            <v>203</v>
          </cell>
          <cell r="E521" t="str">
            <v>451</v>
          </cell>
          <cell r="F521">
            <v>0</v>
          </cell>
          <cell r="G521">
            <v>1</v>
          </cell>
          <cell r="H521" t="str">
            <v>2006-01-31</v>
          </cell>
        </row>
        <row r="522">
          <cell r="A522">
            <v>480001</v>
          </cell>
          <cell r="B522">
            <v>1015</v>
          </cell>
          <cell r="C522">
            <v>0</v>
          </cell>
          <cell r="D522" t="str">
            <v>203</v>
          </cell>
          <cell r="E522" t="str">
            <v>453</v>
          </cell>
          <cell r="F522">
            <v>0</v>
          </cell>
          <cell r="G522">
            <v>1</v>
          </cell>
          <cell r="H522" t="str">
            <v>2006-01-31</v>
          </cell>
        </row>
        <row r="523">
          <cell r="A523">
            <v>480001</v>
          </cell>
          <cell r="B523">
            <v>1015</v>
          </cell>
          <cell r="C523">
            <v>0</v>
          </cell>
          <cell r="D523" t="str">
            <v>203</v>
          </cell>
          <cell r="E523" t="str">
            <v>455</v>
          </cell>
          <cell r="F523">
            <v>0</v>
          </cell>
          <cell r="G523">
            <v>1</v>
          </cell>
          <cell r="H523" t="str">
            <v>2006-01-31</v>
          </cell>
        </row>
        <row r="524">
          <cell r="A524">
            <v>481002</v>
          </cell>
          <cell r="B524">
            <v>1015</v>
          </cell>
          <cell r="C524">
            <v>0</v>
          </cell>
          <cell r="D524" t="str">
            <v>203</v>
          </cell>
          <cell r="E524" t="str">
            <v>456</v>
          </cell>
          <cell r="F524">
            <v>0</v>
          </cell>
          <cell r="G524">
            <v>1</v>
          </cell>
          <cell r="H524" t="str">
            <v>2006-01-31</v>
          </cell>
        </row>
        <row r="525">
          <cell r="A525">
            <v>481002</v>
          </cell>
          <cell r="B525">
            <v>1015</v>
          </cell>
          <cell r="C525">
            <v>-3689.42</v>
          </cell>
          <cell r="D525" t="str">
            <v>203</v>
          </cell>
          <cell r="E525" t="str">
            <v>457</v>
          </cell>
          <cell r="F525">
            <v>0</v>
          </cell>
          <cell r="G525">
            <v>1</v>
          </cell>
          <cell r="H525" t="str">
            <v>2006-01-31</v>
          </cell>
        </row>
        <row r="526">
          <cell r="A526">
            <v>481005</v>
          </cell>
          <cell r="B526">
            <v>1015</v>
          </cell>
          <cell r="C526">
            <v>-5925.3</v>
          </cell>
          <cell r="D526" t="str">
            <v>203</v>
          </cell>
          <cell r="E526" t="str">
            <v>457</v>
          </cell>
          <cell r="F526">
            <v>0</v>
          </cell>
          <cell r="G526">
            <v>1</v>
          </cell>
          <cell r="H526" t="str">
            <v>2006-01-31</v>
          </cell>
        </row>
        <row r="527">
          <cell r="A527">
            <v>489300</v>
          </cell>
          <cell r="B527">
            <v>1015</v>
          </cell>
          <cell r="C527">
            <v>-60469.26</v>
          </cell>
          <cell r="D527" t="str">
            <v>250</v>
          </cell>
          <cell r="E527" t="str">
            <v>405</v>
          </cell>
          <cell r="F527">
            <v>-326858</v>
          </cell>
          <cell r="G527">
            <v>1</v>
          </cell>
          <cell r="H527" t="str">
            <v>2006-01-31</v>
          </cell>
        </row>
        <row r="528">
          <cell r="A528">
            <v>489300</v>
          </cell>
          <cell r="B528">
            <v>1015</v>
          </cell>
          <cell r="C528">
            <v>63496.85</v>
          </cell>
          <cell r="D528" t="str">
            <v>250</v>
          </cell>
          <cell r="E528" t="str">
            <v>405</v>
          </cell>
          <cell r="F528">
            <v>355462</v>
          </cell>
          <cell r="G528">
            <v>1</v>
          </cell>
          <cell r="H528" t="str">
            <v>2006-01-31</v>
          </cell>
        </row>
        <row r="529">
          <cell r="A529">
            <v>489300</v>
          </cell>
          <cell r="B529">
            <v>1015</v>
          </cell>
          <cell r="C529">
            <v>-1.75</v>
          </cell>
          <cell r="D529" t="str">
            <v>250</v>
          </cell>
          <cell r="E529" t="str">
            <v>405</v>
          </cell>
          <cell r="F529">
            <v>0</v>
          </cell>
          <cell r="G529">
            <v>1</v>
          </cell>
          <cell r="H529" t="str">
            <v>2006-01-31</v>
          </cell>
        </row>
        <row r="530">
          <cell r="A530">
            <v>489300</v>
          </cell>
          <cell r="B530">
            <v>1015</v>
          </cell>
          <cell r="C530">
            <v>0.73</v>
          </cell>
          <cell r="D530" t="str">
            <v>250</v>
          </cell>
          <cell r="E530" t="str">
            <v>405</v>
          </cell>
          <cell r="F530">
            <v>0</v>
          </cell>
          <cell r="G530">
            <v>1</v>
          </cell>
          <cell r="H530" t="str">
            <v>2006-01-31</v>
          </cell>
        </row>
        <row r="531">
          <cell r="A531">
            <v>489300</v>
          </cell>
          <cell r="B531">
            <v>1015</v>
          </cell>
          <cell r="C531">
            <v>-2952.95</v>
          </cell>
          <cell r="D531" t="str">
            <v>250</v>
          </cell>
          <cell r="E531" t="str">
            <v>405</v>
          </cell>
          <cell r="F531">
            <v>0</v>
          </cell>
          <cell r="G531">
            <v>1</v>
          </cell>
          <cell r="H531" t="str">
            <v>2006-01-31</v>
          </cell>
        </row>
        <row r="532">
          <cell r="A532">
            <v>489300</v>
          </cell>
          <cell r="B532">
            <v>1015</v>
          </cell>
          <cell r="C532">
            <v>-115391.58</v>
          </cell>
          <cell r="D532" t="str">
            <v>250</v>
          </cell>
          <cell r="E532" t="str">
            <v>405</v>
          </cell>
          <cell r="F532">
            <v>-648164</v>
          </cell>
          <cell r="G532">
            <v>1</v>
          </cell>
          <cell r="H532" t="str">
            <v>2006-01-31</v>
          </cell>
        </row>
        <row r="533">
          <cell r="A533">
            <v>489304</v>
          </cell>
          <cell r="B533">
            <v>1015</v>
          </cell>
          <cell r="C533">
            <v>-32558.23</v>
          </cell>
          <cell r="D533" t="str">
            <v>250</v>
          </cell>
          <cell r="E533" t="str">
            <v>405</v>
          </cell>
          <cell r="F533">
            <v>-178720</v>
          </cell>
          <cell r="G533">
            <v>1</v>
          </cell>
          <cell r="H533" t="str">
            <v>2006-01-31</v>
          </cell>
        </row>
        <row r="534">
          <cell r="A534">
            <v>489304</v>
          </cell>
          <cell r="B534">
            <v>1015</v>
          </cell>
          <cell r="C534">
            <v>51894.73</v>
          </cell>
          <cell r="D534" t="str">
            <v>250</v>
          </cell>
          <cell r="E534" t="str">
            <v>405</v>
          </cell>
          <cell r="F534">
            <v>292702</v>
          </cell>
          <cell r="G534">
            <v>1</v>
          </cell>
          <cell r="H534" t="str">
            <v>2006-01-31</v>
          </cell>
        </row>
        <row r="535">
          <cell r="A535">
            <v>489300</v>
          </cell>
          <cell r="B535">
            <v>1015</v>
          </cell>
          <cell r="C535">
            <v>-79549.09</v>
          </cell>
          <cell r="D535" t="str">
            <v>250</v>
          </cell>
          <cell r="E535" t="str">
            <v>405</v>
          </cell>
          <cell r="F535">
            <v>-328298</v>
          </cell>
          <cell r="G535">
            <v>1</v>
          </cell>
          <cell r="H535" t="str">
            <v>2006-01-31</v>
          </cell>
        </row>
        <row r="536">
          <cell r="A536">
            <v>489300</v>
          </cell>
          <cell r="B536">
            <v>1015</v>
          </cell>
          <cell r="C536">
            <v>77113.789999999994</v>
          </cell>
          <cell r="D536" t="str">
            <v>250</v>
          </cell>
          <cell r="E536" t="str">
            <v>405</v>
          </cell>
          <cell r="F536">
            <v>315019</v>
          </cell>
          <cell r="G536">
            <v>1</v>
          </cell>
          <cell r="H536" t="str">
            <v>2006-01-31</v>
          </cell>
        </row>
        <row r="537">
          <cell r="A537">
            <v>489300</v>
          </cell>
          <cell r="B537">
            <v>1015</v>
          </cell>
          <cell r="C537">
            <v>-482.4</v>
          </cell>
          <cell r="D537" t="str">
            <v>250</v>
          </cell>
          <cell r="E537" t="str">
            <v>405</v>
          </cell>
          <cell r="F537">
            <v>0</v>
          </cell>
          <cell r="G537">
            <v>1</v>
          </cell>
          <cell r="H537" t="str">
            <v>2006-01-31</v>
          </cell>
        </row>
        <row r="538">
          <cell r="A538">
            <v>489300</v>
          </cell>
          <cell r="B538">
            <v>1015</v>
          </cell>
          <cell r="C538">
            <v>-27583.200000000001</v>
          </cell>
          <cell r="D538" t="str">
            <v>250</v>
          </cell>
          <cell r="E538" t="str">
            <v>405</v>
          </cell>
          <cell r="F538">
            <v>0</v>
          </cell>
          <cell r="G538">
            <v>1</v>
          </cell>
          <cell r="H538" t="str">
            <v>2006-01-31</v>
          </cell>
        </row>
        <row r="539">
          <cell r="A539">
            <v>489300</v>
          </cell>
          <cell r="B539">
            <v>1015</v>
          </cell>
          <cell r="C539">
            <v>-115872.74</v>
          </cell>
          <cell r="D539" t="str">
            <v>250</v>
          </cell>
          <cell r="E539" t="str">
            <v>405</v>
          </cell>
          <cell r="F539">
            <v>-523905</v>
          </cell>
          <cell r="G539">
            <v>1</v>
          </cell>
          <cell r="H539" t="str">
            <v>2006-01-31</v>
          </cell>
        </row>
        <row r="540">
          <cell r="A540">
            <v>489304</v>
          </cell>
          <cell r="B540">
            <v>1015</v>
          </cell>
          <cell r="C540">
            <v>-42930.05</v>
          </cell>
          <cell r="D540" t="str">
            <v>250</v>
          </cell>
          <cell r="E540" t="str">
            <v>405</v>
          </cell>
          <cell r="F540">
            <v>-224361</v>
          </cell>
          <cell r="G540">
            <v>1</v>
          </cell>
          <cell r="H540" t="str">
            <v>2006-01-31</v>
          </cell>
        </row>
        <row r="541">
          <cell r="A541">
            <v>489304</v>
          </cell>
          <cell r="B541">
            <v>1015</v>
          </cell>
          <cell r="C541">
            <v>41609.22</v>
          </cell>
          <cell r="D541" t="str">
            <v>250</v>
          </cell>
          <cell r="E541" t="str">
            <v>405</v>
          </cell>
          <cell r="F541">
            <v>215946</v>
          </cell>
          <cell r="G541">
            <v>1</v>
          </cell>
          <cell r="H541" t="str">
            <v>2006-01-31</v>
          </cell>
        </row>
        <row r="542">
          <cell r="A542">
            <v>489304</v>
          </cell>
          <cell r="B542">
            <v>1015</v>
          </cell>
          <cell r="C542">
            <v>-2850.27</v>
          </cell>
          <cell r="D542" t="str">
            <v>250</v>
          </cell>
          <cell r="E542" t="str">
            <v>405</v>
          </cell>
          <cell r="F542">
            <v>-7060</v>
          </cell>
          <cell r="G542">
            <v>1</v>
          </cell>
          <cell r="H542" t="str">
            <v>2006-01-31</v>
          </cell>
        </row>
        <row r="543">
          <cell r="A543">
            <v>489300</v>
          </cell>
          <cell r="B543">
            <v>1015</v>
          </cell>
          <cell r="C543">
            <v>-202946.29</v>
          </cell>
          <cell r="D543" t="str">
            <v>250</v>
          </cell>
          <cell r="E543" t="str">
            <v>415</v>
          </cell>
          <cell r="F543">
            <v>-1421071</v>
          </cell>
          <cell r="G543">
            <v>1</v>
          </cell>
          <cell r="H543" t="str">
            <v>2006-01-31</v>
          </cell>
        </row>
        <row r="544">
          <cell r="A544">
            <v>489300</v>
          </cell>
          <cell r="B544">
            <v>1015</v>
          </cell>
          <cell r="C544">
            <v>202186.96</v>
          </cell>
          <cell r="D544" t="str">
            <v>250</v>
          </cell>
          <cell r="E544" t="str">
            <v>415</v>
          </cell>
          <cell r="F544">
            <v>1415434</v>
          </cell>
          <cell r="G544">
            <v>1</v>
          </cell>
          <cell r="H544" t="str">
            <v>2006-01-31</v>
          </cell>
        </row>
        <row r="545">
          <cell r="A545">
            <v>489300</v>
          </cell>
          <cell r="B545">
            <v>1015</v>
          </cell>
          <cell r="C545">
            <v>-40795.550000000003</v>
          </cell>
          <cell r="D545" t="str">
            <v>250</v>
          </cell>
          <cell r="E545" t="str">
            <v>415</v>
          </cell>
          <cell r="F545">
            <v>0</v>
          </cell>
          <cell r="G545">
            <v>1</v>
          </cell>
          <cell r="H545" t="str">
            <v>2006-01-31</v>
          </cell>
        </row>
        <row r="546">
          <cell r="A546">
            <v>489300</v>
          </cell>
          <cell r="B546">
            <v>1015</v>
          </cell>
          <cell r="C546">
            <v>-250228.92</v>
          </cell>
          <cell r="D546" t="str">
            <v>250</v>
          </cell>
          <cell r="E546" t="str">
            <v>415</v>
          </cell>
          <cell r="F546">
            <v>-1679168</v>
          </cell>
          <cell r="G546">
            <v>1</v>
          </cell>
          <cell r="H546" t="str">
            <v>2006-01-31</v>
          </cell>
        </row>
        <row r="547">
          <cell r="A547">
            <v>489300</v>
          </cell>
          <cell r="B547">
            <v>4015</v>
          </cell>
          <cell r="C547">
            <v>0</v>
          </cell>
          <cell r="D547" t="str">
            <v>250</v>
          </cell>
          <cell r="E547" t="str">
            <v>415</v>
          </cell>
          <cell r="F547">
            <v>0</v>
          </cell>
          <cell r="G547">
            <v>1</v>
          </cell>
          <cell r="H547" t="str">
            <v>2006-01-31</v>
          </cell>
        </row>
        <row r="548">
          <cell r="A548">
            <v>489304</v>
          </cell>
          <cell r="B548">
            <v>1015</v>
          </cell>
          <cell r="C548">
            <v>-83924.68</v>
          </cell>
          <cell r="D548" t="str">
            <v>250</v>
          </cell>
          <cell r="E548" t="str">
            <v>415</v>
          </cell>
          <cell r="F548">
            <v>-487278</v>
          </cell>
          <cell r="G548">
            <v>1</v>
          </cell>
          <cell r="H548" t="str">
            <v>2006-01-31</v>
          </cell>
        </row>
        <row r="549">
          <cell r="A549">
            <v>489304</v>
          </cell>
          <cell r="B549">
            <v>1015</v>
          </cell>
          <cell r="C549">
            <v>93089.77</v>
          </cell>
          <cell r="D549" t="str">
            <v>250</v>
          </cell>
          <cell r="E549" t="str">
            <v>415</v>
          </cell>
          <cell r="F549">
            <v>542164</v>
          </cell>
          <cell r="G549">
            <v>1</v>
          </cell>
          <cell r="H549" t="str">
            <v>2006-01-31</v>
          </cell>
        </row>
        <row r="550">
          <cell r="A550">
            <v>489304</v>
          </cell>
          <cell r="B550">
            <v>1015</v>
          </cell>
          <cell r="C550">
            <v>-42497.79</v>
          </cell>
          <cell r="D550" t="str">
            <v>250</v>
          </cell>
          <cell r="E550" t="str">
            <v>415</v>
          </cell>
          <cell r="F550">
            <v>-278430</v>
          </cell>
          <cell r="G550">
            <v>1</v>
          </cell>
          <cell r="H550" t="str">
            <v>2006-01-31</v>
          </cell>
        </row>
        <row r="551">
          <cell r="A551">
            <v>489300</v>
          </cell>
          <cell r="B551">
            <v>1015</v>
          </cell>
          <cell r="C551">
            <v>0</v>
          </cell>
          <cell r="D551" t="str">
            <v>250</v>
          </cell>
          <cell r="E551" t="str">
            <v>416</v>
          </cell>
          <cell r="F551">
            <v>0</v>
          </cell>
          <cell r="G551">
            <v>1</v>
          </cell>
          <cell r="H551" t="str">
            <v>2006-01-31</v>
          </cell>
        </row>
        <row r="552">
          <cell r="A552">
            <v>489300</v>
          </cell>
          <cell r="B552">
            <v>1015</v>
          </cell>
          <cell r="C552">
            <v>0</v>
          </cell>
          <cell r="D552" t="str">
            <v>250</v>
          </cell>
          <cell r="E552" t="str">
            <v>416</v>
          </cell>
          <cell r="F552">
            <v>0</v>
          </cell>
          <cell r="G552">
            <v>1</v>
          </cell>
          <cell r="H552" t="str">
            <v>2006-01-31</v>
          </cell>
        </row>
        <row r="553">
          <cell r="A553">
            <v>489304</v>
          </cell>
          <cell r="B553">
            <v>1015</v>
          </cell>
          <cell r="C553">
            <v>-1903.51</v>
          </cell>
          <cell r="D553" t="str">
            <v>250</v>
          </cell>
          <cell r="E553" t="str">
            <v>416</v>
          </cell>
          <cell r="F553">
            <v>-3600</v>
          </cell>
          <cell r="G553">
            <v>1</v>
          </cell>
          <cell r="H553" t="str">
            <v>2006-01-31</v>
          </cell>
        </row>
        <row r="554">
          <cell r="A554">
            <v>489304</v>
          </cell>
          <cell r="B554">
            <v>1015</v>
          </cell>
          <cell r="C554">
            <v>1909.38</v>
          </cell>
          <cell r="D554" t="str">
            <v>250</v>
          </cell>
          <cell r="E554" t="str">
            <v>416</v>
          </cell>
          <cell r="F554">
            <v>3615</v>
          </cell>
          <cell r="G554">
            <v>1</v>
          </cell>
          <cell r="H554" t="str">
            <v>2006-01-31</v>
          </cell>
        </row>
        <row r="555">
          <cell r="A555">
            <v>489304</v>
          </cell>
          <cell r="B555">
            <v>1015</v>
          </cell>
          <cell r="C555">
            <v>-1909.38</v>
          </cell>
          <cell r="D555" t="str">
            <v>250</v>
          </cell>
          <cell r="E555" t="str">
            <v>416</v>
          </cell>
          <cell r="F555">
            <v>-3615</v>
          </cell>
          <cell r="G555">
            <v>1</v>
          </cell>
          <cell r="H555" t="str">
            <v>2006-01-31</v>
          </cell>
        </row>
        <row r="556">
          <cell r="A556">
            <v>489300</v>
          </cell>
          <cell r="B556">
            <v>1015</v>
          </cell>
          <cell r="C556">
            <v>-4356.42</v>
          </cell>
          <cell r="D556" t="str">
            <v>250</v>
          </cell>
          <cell r="E556" t="str">
            <v>458</v>
          </cell>
          <cell r="F556">
            <v>-34272</v>
          </cell>
          <cell r="G556">
            <v>1</v>
          </cell>
          <cell r="H556" t="str">
            <v>2006-01-31</v>
          </cell>
        </row>
        <row r="557">
          <cell r="A557">
            <v>489300</v>
          </cell>
          <cell r="B557">
            <v>1015</v>
          </cell>
          <cell r="C557">
            <v>6014.8</v>
          </cell>
          <cell r="D557" t="str">
            <v>250</v>
          </cell>
          <cell r="E557" t="str">
            <v>458</v>
          </cell>
          <cell r="F557">
            <v>71145</v>
          </cell>
          <cell r="G557">
            <v>1</v>
          </cell>
          <cell r="H557" t="str">
            <v>2006-01-31</v>
          </cell>
        </row>
        <row r="558">
          <cell r="A558">
            <v>489300</v>
          </cell>
          <cell r="B558">
            <v>1015</v>
          </cell>
          <cell r="C558">
            <v>-3026.42</v>
          </cell>
          <cell r="D558" t="str">
            <v>250</v>
          </cell>
          <cell r="E558" t="str">
            <v>458</v>
          </cell>
          <cell r="F558">
            <v>0</v>
          </cell>
          <cell r="G558">
            <v>1</v>
          </cell>
          <cell r="H558" t="str">
            <v>2006-01-31</v>
          </cell>
        </row>
        <row r="559">
          <cell r="A559">
            <v>489300</v>
          </cell>
          <cell r="B559">
            <v>1015</v>
          </cell>
          <cell r="C559">
            <v>-6014.8</v>
          </cell>
          <cell r="D559" t="str">
            <v>250</v>
          </cell>
          <cell r="E559" t="str">
            <v>458</v>
          </cell>
          <cell r="F559">
            <v>-71145</v>
          </cell>
          <cell r="G559">
            <v>1</v>
          </cell>
          <cell r="H559" t="str">
            <v>2006-01-31</v>
          </cell>
        </row>
        <row r="560">
          <cell r="A560">
            <v>489304</v>
          </cell>
          <cell r="B560">
            <v>1015</v>
          </cell>
          <cell r="C560">
            <v>-1559.9</v>
          </cell>
          <cell r="D560" t="str">
            <v>250</v>
          </cell>
          <cell r="E560" t="str">
            <v>458</v>
          </cell>
          <cell r="F560">
            <v>-4863</v>
          </cell>
          <cell r="G560">
            <v>1</v>
          </cell>
          <cell r="H560" t="str">
            <v>2006-01-31</v>
          </cell>
        </row>
        <row r="561">
          <cell r="A561">
            <v>489304</v>
          </cell>
          <cell r="B561">
            <v>1015</v>
          </cell>
          <cell r="C561">
            <v>1580.6</v>
          </cell>
          <cell r="D561" t="str">
            <v>250</v>
          </cell>
          <cell r="E561" t="str">
            <v>458</v>
          </cell>
          <cell r="F561">
            <v>4932</v>
          </cell>
          <cell r="G561">
            <v>1</v>
          </cell>
          <cell r="H561" t="str">
            <v>2006-01-31</v>
          </cell>
        </row>
        <row r="562">
          <cell r="A562">
            <v>489304</v>
          </cell>
          <cell r="B562">
            <v>1015</v>
          </cell>
          <cell r="C562">
            <v>-1580.6</v>
          </cell>
          <cell r="D562" t="str">
            <v>250</v>
          </cell>
          <cell r="E562" t="str">
            <v>458</v>
          </cell>
          <cell r="F562">
            <v>-4932</v>
          </cell>
          <cell r="G562">
            <v>1</v>
          </cell>
          <cell r="H562" t="str">
            <v>2006-01-31</v>
          </cell>
        </row>
        <row r="563">
          <cell r="A563">
            <v>489300</v>
          </cell>
          <cell r="B563">
            <v>1015</v>
          </cell>
          <cell r="C563">
            <v>-2047.51</v>
          </cell>
          <cell r="D563" t="str">
            <v>250</v>
          </cell>
          <cell r="E563" t="str">
            <v>459</v>
          </cell>
          <cell r="F563">
            <v>-7900</v>
          </cell>
          <cell r="G563">
            <v>1</v>
          </cell>
          <cell r="H563" t="str">
            <v>2006-01-31</v>
          </cell>
        </row>
        <row r="564">
          <cell r="A564">
            <v>489300</v>
          </cell>
          <cell r="B564">
            <v>1015</v>
          </cell>
          <cell r="C564">
            <v>2224.54</v>
          </cell>
          <cell r="D564" t="str">
            <v>250</v>
          </cell>
          <cell r="E564" t="str">
            <v>459</v>
          </cell>
          <cell r="F564">
            <v>9464</v>
          </cell>
          <cell r="G564">
            <v>1</v>
          </cell>
          <cell r="H564" t="str">
            <v>2006-01-31</v>
          </cell>
        </row>
        <row r="565">
          <cell r="A565">
            <v>489300</v>
          </cell>
          <cell r="B565">
            <v>1015</v>
          </cell>
          <cell r="C565">
            <v>-2224.54</v>
          </cell>
          <cell r="D565" t="str">
            <v>250</v>
          </cell>
          <cell r="E565" t="str">
            <v>459</v>
          </cell>
          <cell r="F565">
            <v>-9464</v>
          </cell>
          <cell r="G565">
            <v>1</v>
          </cell>
          <cell r="H565" t="str">
            <v>2006-01-31</v>
          </cell>
        </row>
        <row r="566">
          <cell r="A566">
            <v>489304</v>
          </cell>
          <cell r="B566">
            <v>1015</v>
          </cell>
          <cell r="C566">
            <v>0</v>
          </cell>
          <cell r="D566" t="str">
            <v>250</v>
          </cell>
          <cell r="E566" t="str">
            <v>459</v>
          </cell>
          <cell r="F566">
            <v>0</v>
          </cell>
          <cell r="G566">
            <v>1</v>
          </cell>
          <cell r="H566" t="str">
            <v>2006-01-31</v>
          </cell>
        </row>
        <row r="567">
          <cell r="A567">
            <v>489304</v>
          </cell>
          <cell r="B567">
            <v>1015</v>
          </cell>
          <cell r="C567">
            <v>0</v>
          </cell>
          <cell r="D567" t="str">
            <v>250</v>
          </cell>
          <cell r="E567" t="str">
            <v>459</v>
          </cell>
          <cell r="F567">
            <v>0</v>
          </cell>
          <cell r="G567">
            <v>1</v>
          </cell>
          <cell r="H567" t="str">
            <v>2006-01-31</v>
          </cell>
        </row>
        <row r="568">
          <cell r="A568">
            <v>480000</v>
          </cell>
          <cell r="B568">
            <v>1015</v>
          </cell>
          <cell r="C568">
            <v>-406551.69</v>
          </cell>
          <cell r="D568" t="str">
            <v>205</v>
          </cell>
          <cell r="E568" t="str">
            <v>407</v>
          </cell>
          <cell r="F568">
            <v>0</v>
          </cell>
          <cell r="G568">
            <v>1</v>
          </cell>
          <cell r="H568" t="str">
            <v>2006-01-31</v>
          </cell>
        </row>
        <row r="569">
          <cell r="A569">
            <v>480000</v>
          </cell>
          <cell r="B569">
            <v>1015</v>
          </cell>
          <cell r="C569">
            <v>-290381.90999999997</v>
          </cell>
          <cell r="D569" t="str">
            <v>205</v>
          </cell>
          <cell r="E569" t="str">
            <v>407</v>
          </cell>
          <cell r="F569">
            <v>0</v>
          </cell>
          <cell r="G569">
            <v>1</v>
          </cell>
          <cell r="H569" t="str">
            <v>2006-01-31</v>
          </cell>
        </row>
        <row r="570">
          <cell r="A570">
            <v>480000</v>
          </cell>
          <cell r="B570">
            <v>1015</v>
          </cell>
          <cell r="C570">
            <v>-175048.29</v>
          </cell>
          <cell r="D570" t="str">
            <v>205</v>
          </cell>
          <cell r="E570" t="str">
            <v>407</v>
          </cell>
          <cell r="F570">
            <v>0</v>
          </cell>
          <cell r="G570">
            <v>1</v>
          </cell>
          <cell r="H570" t="str">
            <v>2006-01-31</v>
          </cell>
        </row>
        <row r="571">
          <cell r="A571">
            <v>480000</v>
          </cell>
          <cell r="B571">
            <v>1015</v>
          </cell>
          <cell r="C571">
            <v>-455448.99</v>
          </cell>
          <cell r="D571" t="str">
            <v>205</v>
          </cell>
          <cell r="E571" t="str">
            <v>407</v>
          </cell>
          <cell r="F571">
            <v>0</v>
          </cell>
          <cell r="G571">
            <v>1</v>
          </cell>
          <cell r="H571" t="str">
            <v>2006-01-31</v>
          </cell>
        </row>
        <row r="572">
          <cell r="A572">
            <v>480000</v>
          </cell>
          <cell r="B572">
            <v>1015</v>
          </cell>
          <cell r="C572">
            <v>-316372</v>
          </cell>
          <cell r="D572" t="str">
            <v>205</v>
          </cell>
          <cell r="E572" t="str">
            <v>407</v>
          </cell>
          <cell r="F572">
            <v>0</v>
          </cell>
          <cell r="G572">
            <v>1</v>
          </cell>
          <cell r="H572" t="str">
            <v>2006-01-31</v>
          </cell>
        </row>
        <row r="573">
          <cell r="A573">
            <v>480000</v>
          </cell>
          <cell r="B573">
            <v>1015</v>
          </cell>
          <cell r="C573">
            <v>-246603.36</v>
          </cell>
          <cell r="D573" t="str">
            <v>205</v>
          </cell>
          <cell r="E573" t="str">
            <v>407</v>
          </cell>
          <cell r="F573">
            <v>0</v>
          </cell>
          <cell r="G573">
            <v>1</v>
          </cell>
          <cell r="H573" t="str">
            <v>2006-01-31</v>
          </cell>
        </row>
        <row r="574">
          <cell r="A574">
            <v>480000</v>
          </cell>
          <cell r="B574">
            <v>1015</v>
          </cell>
          <cell r="C574">
            <v>-667826.69999999995</v>
          </cell>
          <cell r="D574" t="str">
            <v>205</v>
          </cell>
          <cell r="E574" t="str">
            <v>407</v>
          </cell>
          <cell r="F574">
            <v>0</v>
          </cell>
          <cell r="G574">
            <v>1</v>
          </cell>
          <cell r="H574" t="str">
            <v>2006-01-31</v>
          </cell>
        </row>
        <row r="575">
          <cell r="A575">
            <v>480000</v>
          </cell>
          <cell r="B575">
            <v>1015</v>
          </cell>
          <cell r="C575">
            <v>-229065.78</v>
          </cell>
          <cell r="D575" t="str">
            <v>205</v>
          </cell>
          <cell r="E575" t="str">
            <v>407</v>
          </cell>
          <cell r="F575">
            <v>0</v>
          </cell>
          <cell r="G575">
            <v>1</v>
          </cell>
          <cell r="H575" t="str">
            <v>2006-01-31</v>
          </cell>
        </row>
        <row r="576">
          <cell r="A576">
            <v>480000</v>
          </cell>
          <cell r="B576">
            <v>1015</v>
          </cell>
          <cell r="C576">
            <v>-80290.94</v>
          </cell>
          <cell r="D576" t="str">
            <v>205</v>
          </cell>
          <cell r="E576" t="str">
            <v>407</v>
          </cell>
          <cell r="F576">
            <v>0</v>
          </cell>
          <cell r="G576">
            <v>1</v>
          </cell>
          <cell r="H576" t="str">
            <v>2006-01-31</v>
          </cell>
        </row>
        <row r="577">
          <cell r="A577">
            <v>480000</v>
          </cell>
          <cell r="B577">
            <v>1015</v>
          </cell>
          <cell r="C577">
            <v>-13263.26</v>
          </cell>
          <cell r="D577" t="str">
            <v>205</v>
          </cell>
          <cell r="E577" t="str">
            <v>407</v>
          </cell>
          <cell r="F577">
            <v>0</v>
          </cell>
          <cell r="G577">
            <v>1</v>
          </cell>
          <cell r="H577" t="str">
            <v>2006-01-31</v>
          </cell>
        </row>
        <row r="578">
          <cell r="A578">
            <v>480000</v>
          </cell>
          <cell r="B578">
            <v>1015</v>
          </cell>
          <cell r="C578">
            <v>-602135.54</v>
          </cell>
          <cell r="D578" t="str">
            <v>205</v>
          </cell>
          <cell r="E578" t="str">
            <v>407</v>
          </cell>
          <cell r="F578">
            <v>0</v>
          </cell>
          <cell r="G578">
            <v>1</v>
          </cell>
          <cell r="H578" t="str">
            <v>2006-01-31</v>
          </cell>
        </row>
        <row r="579">
          <cell r="A579">
            <v>480001</v>
          </cell>
          <cell r="B579">
            <v>1015</v>
          </cell>
          <cell r="C579">
            <v>670343.12</v>
          </cell>
          <cell r="D579" t="str">
            <v>205</v>
          </cell>
          <cell r="E579" t="str">
            <v>407</v>
          </cell>
          <cell r="F579">
            <v>0</v>
          </cell>
          <cell r="G579">
            <v>1</v>
          </cell>
          <cell r="H579" t="str">
            <v>2006-01-31</v>
          </cell>
        </row>
        <row r="580">
          <cell r="A580">
            <v>481004</v>
          </cell>
          <cell r="B580">
            <v>1015</v>
          </cell>
          <cell r="C580">
            <v>-119767.06</v>
          </cell>
          <cell r="D580" t="str">
            <v>205</v>
          </cell>
          <cell r="E580" t="str">
            <v>407</v>
          </cell>
          <cell r="F580">
            <v>0</v>
          </cell>
          <cell r="G580">
            <v>1</v>
          </cell>
          <cell r="H580" t="str">
            <v>2006-01-31</v>
          </cell>
        </row>
        <row r="581">
          <cell r="A581">
            <v>481004</v>
          </cell>
          <cell r="B581">
            <v>1015</v>
          </cell>
          <cell r="C581">
            <v>-55647.15</v>
          </cell>
          <cell r="D581" t="str">
            <v>205</v>
          </cell>
          <cell r="E581" t="str">
            <v>407</v>
          </cell>
          <cell r="F581">
            <v>0</v>
          </cell>
          <cell r="G581">
            <v>1</v>
          </cell>
          <cell r="H581" t="str">
            <v>2006-01-31</v>
          </cell>
        </row>
        <row r="582">
          <cell r="A582">
            <v>481004</v>
          </cell>
          <cell r="B582">
            <v>1015</v>
          </cell>
          <cell r="C582">
            <v>-31546.43</v>
          </cell>
          <cell r="D582" t="str">
            <v>205</v>
          </cell>
          <cell r="E582" t="str">
            <v>407</v>
          </cell>
          <cell r="F582">
            <v>0</v>
          </cell>
          <cell r="G582">
            <v>1</v>
          </cell>
          <cell r="H582" t="str">
            <v>2006-01-31</v>
          </cell>
        </row>
        <row r="583">
          <cell r="A583">
            <v>481004</v>
          </cell>
          <cell r="B583">
            <v>1015</v>
          </cell>
          <cell r="C583">
            <v>-108957.57</v>
          </cell>
          <cell r="D583" t="str">
            <v>205</v>
          </cell>
          <cell r="E583" t="str">
            <v>407</v>
          </cell>
          <cell r="F583">
            <v>0</v>
          </cell>
          <cell r="G583">
            <v>1</v>
          </cell>
          <cell r="H583" t="str">
            <v>2006-01-31</v>
          </cell>
        </row>
        <row r="584">
          <cell r="A584">
            <v>481004</v>
          </cell>
          <cell r="B584">
            <v>1015</v>
          </cell>
          <cell r="C584">
            <v>-58645.19</v>
          </cell>
          <cell r="D584" t="str">
            <v>205</v>
          </cell>
          <cell r="E584" t="str">
            <v>407</v>
          </cell>
          <cell r="F584">
            <v>0</v>
          </cell>
          <cell r="G584">
            <v>1</v>
          </cell>
          <cell r="H584" t="str">
            <v>2006-01-31</v>
          </cell>
        </row>
        <row r="585">
          <cell r="A585">
            <v>481004</v>
          </cell>
          <cell r="B585">
            <v>1015</v>
          </cell>
          <cell r="C585">
            <v>-53065.64</v>
          </cell>
          <cell r="D585" t="str">
            <v>205</v>
          </cell>
          <cell r="E585" t="str">
            <v>407</v>
          </cell>
          <cell r="F585">
            <v>0</v>
          </cell>
          <cell r="G585">
            <v>1</v>
          </cell>
          <cell r="H585" t="str">
            <v>2006-01-31</v>
          </cell>
        </row>
        <row r="586">
          <cell r="A586">
            <v>481004</v>
          </cell>
          <cell r="B586">
            <v>1015</v>
          </cell>
          <cell r="C586">
            <v>-121209.64</v>
          </cell>
          <cell r="D586" t="str">
            <v>205</v>
          </cell>
          <cell r="E586" t="str">
            <v>407</v>
          </cell>
          <cell r="F586">
            <v>0</v>
          </cell>
          <cell r="G586">
            <v>1</v>
          </cell>
          <cell r="H586" t="str">
            <v>2006-01-31</v>
          </cell>
        </row>
        <row r="587">
          <cell r="A587">
            <v>481004</v>
          </cell>
          <cell r="B587">
            <v>1015</v>
          </cell>
          <cell r="C587">
            <v>-45857.96</v>
          </cell>
          <cell r="D587" t="str">
            <v>205</v>
          </cell>
          <cell r="E587" t="str">
            <v>407</v>
          </cell>
          <cell r="F587">
            <v>0</v>
          </cell>
          <cell r="G587">
            <v>1</v>
          </cell>
          <cell r="H587" t="str">
            <v>2006-01-31</v>
          </cell>
        </row>
        <row r="588">
          <cell r="A588">
            <v>481004</v>
          </cell>
          <cell r="B588">
            <v>1015</v>
          </cell>
          <cell r="C588">
            <v>-18047.77</v>
          </cell>
          <cell r="D588" t="str">
            <v>205</v>
          </cell>
          <cell r="E588" t="str">
            <v>407</v>
          </cell>
          <cell r="F588">
            <v>0</v>
          </cell>
          <cell r="G588">
            <v>1</v>
          </cell>
          <cell r="H588" t="str">
            <v>2006-01-31</v>
          </cell>
        </row>
        <row r="589">
          <cell r="A589">
            <v>481004</v>
          </cell>
          <cell r="B589">
            <v>1015</v>
          </cell>
          <cell r="C589">
            <v>-6035.61</v>
          </cell>
          <cell r="D589" t="str">
            <v>205</v>
          </cell>
          <cell r="E589" t="str">
            <v>407</v>
          </cell>
          <cell r="F589">
            <v>0</v>
          </cell>
          <cell r="G589">
            <v>1</v>
          </cell>
          <cell r="H589" t="str">
            <v>2006-01-31</v>
          </cell>
        </row>
        <row r="590">
          <cell r="A590">
            <v>481004</v>
          </cell>
          <cell r="B590">
            <v>1015</v>
          </cell>
          <cell r="C590">
            <v>-138971.64000000001</v>
          </cell>
          <cell r="D590" t="str">
            <v>205</v>
          </cell>
          <cell r="E590" t="str">
            <v>407</v>
          </cell>
          <cell r="F590">
            <v>0</v>
          </cell>
          <cell r="G590">
            <v>1</v>
          </cell>
          <cell r="H590" t="str">
            <v>2006-01-31</v>
          </cell>
        </row>
        <row r="591">
          <cell r="A591">
            <v>480000</v>
          </cell>
          <cell r="B591">
            <v>1015</v>
          </cell>
          <cell r="C591">
            <v>-142.57</v>
          </cell>
          <cell r="D591" t="str">
            <v>205</v>
          </cell>
          <cell r="E591" t="str">
            <v>408</v>
          </cell>
          <cell r="F591">
            <v>0</v>
          </cell>
          <cell r="G591">
            <v>1</v>
          </cell>
          <cell r="H591" t="str">
            <v>2006-01-31</v>
          </cell>
        </row>
        <row r="592">
          <cell r="A592">
            <v>480000</v>
          </cell>
          <cell r="B592">
            <v>1015</v>
          </cell>
          <cell r="C592">
            <v>-15701.04</v>
          </cell>
          <cell r="D592" t="str">
            <v>205</v>
          </cell>
          <cell r="E592" t="str">
            <v>408</v>
          </cell>
          <cell r="F592">
            <v>0</v>
          </cell>
          <cell r="G592">
            <v>1</v>
          </cell>
          <cell r="H592" t="str">
            <v>2006-01-31</v>
          </cell>
        </row>
        <row r="593">
          <cell r="A593">
            <v>480000</v>
          </cell>
          <cell r="B593">
            <v>1015</v>
          </cell>
          <cell r="C593">
            <v>-617.55999999999995</v>
          </cell>
          <cell r="D593" t="str">
            <v>205</v>
          </cell>
          <cell r="E593" t="str">
            <v>408</v>
          </cell>
          <cell r="F593">
            <v>0</v>
          </cell>
          <cell r="G593">
            <v>1</v>
          </cell>
          <cell r="H593" t="str">
            <v>2006-01-31</v>
          </cell>
        </row>
        <row r="594">
          <cell r="A594">
            <v>480000</v>
          </cell>
          <cell r="B594">
            <v>1015</v>
          </cell>
          <cell r="C594">
            <v>-20018.87</v>
          </cell>
          <cell r="D594" t="str">
            <v>205</v>
          </cell>
          <cell r="E594" t="str">
            <v>408</v>
          </cell>
          <cell r="F594">
            <v>0</v>
          </cell>
          <cell r="G594">
            <v>1</v>
          </cell>
          <cell r="H594" t="str">
            <v>2006-01-31</v>
          </cell>
        </row>
        <row r="595">
          <cell r="A595">
            <v>480000</v>
          </cell>
          <cell r="B595">
            <v>1015</v>
          </cell>
          <cell r="C595">
            <v>-19335.169999999998</v>
          </cell>
          <cell r="D595" t="str">
            <v>205</v>
          </cell>
          <cell r="E595" t="str">
            <v>408</v>
          </cell>
          <cell r="F595">
            <v>0</v>
          </cell>
          <cell r="G595">
            <v>1</v>
          </cell>
          <cell r="H595" t="str">
            <v>2006-01-31</v>
          </cell>
        </row>
        <row r="596">
          <cell r="A596">
            <v>480000</v>
          </cell>
          <cell r="B596">
            <v>1015</v>
          </cell>
          <cell r="C596">
            <v>-248.77</v>
          </cell>
          <cell r="D596" t="str">
            <v>205</v>
          </cell>
          <cell r="E596" t="str">
            <v>408</v>
          </cell>
          <cell r="F596">
            <v>0</v>
          </cell>
          <cell r="G596">
            <v>1</v>
          </cell>
          <cell r="H596" t="str">
            <v>2006-01-31</v>
          </cell>
        </row>
        <row r="597">
          <cell r="A597">
            <v>480000</v>
          </cell>
          <cell r="B597">
            <v>1015</v>
          </cell>
          <cell r="C597">
            <v>-4495.29</v>
          </cell>
          <cell r="D597" t="str">
            <v>205</v>
          </cell>
          <cell r="E597" t="str">
            <v>408</v>
          </cell>
          <cell r="F597">
            <v>0</v>
          </cell>
          <cell r="G597">
            <v>1</v>
          </cell>
          <cell r="H597" t="str">
            <v>2006-01-31</v>
          </cell>
        </row>
        <row r="598">
          <cell r="A598">
            <v>480000</v>
          </cell>
          <cell r="B598">
            <v>1015</v>
          </cell>
          <cell r="C598">
            <v>-60.68</v>
          </cell>
          <cell r="D598" t="str">
            <v>205</v>
          </cell>
          <cell r="E598" t="str">
            <v>408</v>
          </cell>
          <cell r="F598">
            <v>0</v>
          </cell>
          <cell r="G598">
            <v>1</v>
          </cell>
          <cell r="H598" t="str">
            <v>2006-01-31</v>
          </cell>
        </row>
        <row r="599">
          <cell r="A599">
            <v>480000</v>
          </cell>
          <cell r="B599">
            <v>1015</v>
          </cell>
          <cell r="C599">
            <v>-44.4</v>
          </cell>
          <cell r="D599" t="str">
            <v>205</v>
          </cell>
          <cell r="E599" t="str">
            <v>408</v>
          </cell>
          <cell r="F599">
            <v>0</v>
          </cell>
          <cell r="G599">
            <v>1</v>
          </cell>
          <cell r="H599" t="str">
            <v>2006-01-31</v>
          </cell>
        </row>
        <row r="600">
          <cell r="A600">
            <v>480000</v>
          </cell>
          <cell r="B600">
            <v>1015</v>
          </cell>
          <cell r="C600">
            <v>-73.930000000000007</v>
          </cell>
          <cell r="D600" t="str">
            <v>205</v>
          </cell>
          <cell r="E600" t="str">
            <v>408</v>
          </cell>
          <cell r="F600">
            <v>0</v>
          </cell>
          <cell r="G600">
            <v>1</v>
          </cell>
          <cell r="H600" t="str">
            <v>2006-01-31</v>
          </cell>
        </row>
        <row r="601">
          <cell r="A601">
            <v>480000</v>
          </cell>
          <cell r="B601">
            <v>1015</v>
          </cell>
          <cell r="C601">
            <v>-9831.23</v>
          </cell>
          <cell r="D601" t="str">
            <v>205</v>
          </cell>
          <cell r="E601" t="str">
            <v>408</v>
          </cell>
          <cell r="F601">
            <v>0</v>
          </cell>
          <cell r="G601">
            <v>1</v>
          </cell>
          <cell r="H601" t="str">
            <v>2006-01-31</v>
          </cell>
        </row>
        <row r="602">
          <cell r="A602">
            <v>480001</v>
          </cell>
          <cell r="B602">
            <v>1015</v>
          </cell>
          <cell r="C602">
            <v>42896.19</v>
          </cell>
          <cell r="D602" t="str">
            <v>205</v>
          </cell>
          <cell r="E602" t="str">
            <v>408</v>
          </cell>
          <cell r="F602">
            <v>0</v>
          </cell>
          <cell r="G602">
            <v>1</v>
          </cell>
          <cell r="H602" t="str">
            <v>2006-01-31</v>
          </cell>
        </row>
        <row r="603">
          <cell r="A603">
            <v>481004</v>
          </cell>
          <cell r="B603">
            <v>1015</v>
          </cell>
          <cell r="C603">
            <v>2.33</v>
          </cell>
          <cell r="D603" t="str">
            <v>205</v>
          </cell>
          <cell r="E603" t="str">
            <v>408</v>
          </cell>
          <cell r="F603">
            <v>0</v>
          </cell>
          <cell r="G603">
            <v>1</v>
          </cell>
          <cell r="H603" t="str">
            <v>2006-01-31</v>
          </cell>
        </row>
        <row r="604">
          <cell r="A604">
            <v>481004</v>
          </cell>
          <cell r="B604">
            <v>1015</v>
          </cell>
          <cell r="C604">
            <v>-7855.84</v>
          </cell>
          <cell r="D604" t="str">
            <v>205</v>
          </cell>
          <cell r="E604" t="str">
            <v>408</v>
          </cell>
          <cell r="F604">
            <v>0</v>
          </cell>
          <cell r="G604">
            <v>1</v>
          </cell>
          <cell r="H604" t="str">
            <v>2006-01-31</v>
          </cell>
        </row>
        <row r="605">
          <cell r="A605">
            <v>481004</v>
          </cell>
          <cell r="B605">
            <v>1015</v>
          </cell>
          <cell r="C605">
            <v>-870.68</v>
          </cell>
          <cell r="D605" t="str">
            <v>205</v>
          </cell>
          <cell r="E605" t="str">
            <v>408</v>
          </cell>
          <cell r="F605">
            <v>0</v>
          </cell>
          <cell r="G605">
            <v>1</v>
          </cell>
          <cell r="H605" t="str">
            <v>2006-01-31</v>
          </cell>
        </row>
        <row r="606">
          <cell r="A606">
            <v>481004</v>
          </cell>
          <cell r="B606">
            <v>1015</v>
          </cell>
          <cell r="C606">
            <v>-12137.23</v>
          </cell>
          <cell r="D606" t="str">
            <v>205</v>
          </cell>
          <cell r="E606" t="str">
            <v>408</v>
          </cell>
          <cell r="F606">
            <v>0</v>
          </cell>
          <cell r="G606">
            <v>1</v>
          </cell>
          <cell r="H606" t="str">
            <v>2006-01-31</v>
          </cell>
        </row>
        <row r="607">
          <cell r="A607">
            <v>481004</v>
          </cell>
          <cell r="B607">
            <v>1015</v>
          </cell>
          <cell r="C607">
            <v>-11375.89</v>
          </cell>
          <cell r="D607" t="str">
            <v>205</v>
          </cell>
          <cell r="E607" t="str">
            <v>408</v>
          </cell>
          <cell r="F607">
            <v>0</v>
          </cell>
          <cell r="G607">
            <v>1</v>
          </cell>
          <cell r="H607" t="str">
            <v>2006-01-31</v>
          </cell>
        </row>
        <row r="608">
          <cell r="A608">
            <v>481004</v>
          </cell>
          <cell r="B608">
            <v>1015</v>
          </cell>
          <cell r="C608">
            <v>-57.89</v>
          </cell>
          <cell r="D608" t="str">
            <v>205</v>
          </cell>
          <cell r="E608" t="str">
            <v>408</v>
          </cell>
          <cell r="F608">
            <v>0</v>
          </cell>
          <cell r="G608">
            <v>1</v>
          </cell>
          <cell r="H608" t="str">
            <v>2006-01-31</v>
          </cell>
        </row>
        <row r="609">
          <cell r="A609">
            <v>481004</v>
          </cell>
          <cell r="B609">
            <v>1015</v>
          </cell>
          <cell r="C609">
            <v>-270.05</v>
          </cell>
          <cell r="D609" t="str">
            <v>205</v>
          </cell>
          <cell r="E609" t="str">
            <v>408</v>
          </cell>
          <cell r="F609">
            <v>0</v>
          </cell>
          <cell r="G609">
            <v>1</v>
          </cell>
          <cell r="H609" t="str">
            <v>2006-01-31</v>
          </cell>
        </row>
        <row r="610">
          <cell r="A610">
            <v>481004</v>
          </cell>
          <cell r="B610">
            <v>1015</v>
          </cell>
          <cell r="C610">
            <v>-1.22</v>
          </cell>
          <cell r="D610" t="str">
            <v>205</v>
          </cell>
          <cell r="E610" t="str">
            <v>408</v>
          </cell>
          <cell r="F610">
            <v>0</v>
          </cell>
          <cell r="G610">
            <v>1</v>
          </cell>
          <cell r="H610" t="str">
            <v>2006-01-31</v>
          </cell>
        </row>
        <row r="611">
          <cell r="A611">
            <v>481004</v>
          </cell>
          <cell r="B611">
            <v>1015</v>
          </cell>
          <cell r="C611">
            <v>-848.46</v>
          </cell>
          <cell r="D611" t="str">
            <v>205</v>
          </cell>
          <cell r="E611" t="str">
            <v>408</v>
          </cell>
          <cell r="F611">
            <v>0</v>
          </cell>
          <cell r="G611">
            <v>1</v>
          </cell>
          <cell r="H611" t="str">
            <v>2006-01-31</v>
          </cell>
        </row>
        <row r="612">
          <cell r="A612">
            <v>481004</v>
          </cell>
          <cell r="B612">
            <v>1015</v>
          </cell>
          <cell r="C612">
            <v>-1533.75</v>
          </cell>
          <cell r="D612" t="str">
            <v>205</v>
          </cell>
          <cell r="E612" t="str">
            <v>408</v>
          </cell>
          <cell r="F612">
            <v>0</v>
          </cell>
          <cell r="G612">
            <v>1</v>
          </cell>
          <cell r="H612" t="str">
            <v>2006-01-31</v>
          </cell>
        </row>
        <row r="613">
          <cell r="A613">
            <v>480000</v>
          </cell>
          <cell r="B613">
            <v>1015</v>
          </cell>
          <cell r="C613">
            <v>-10874.44</v>
          </cell>
          <cell r="D613" t="str">
            <v>205</v>
          </cell>
          <cell r="E613" t="str">
            <v>453</v>
          </cell>
          <cell r="F613">
            <v>0</v>
          </cell>
          <cell r="G613">
            <v>1</v>
          </cell>
          <cell r="H613" t="str">
            <v>2006-01-31</v>
          </cell>
        </row>
        <row r="614">
          <cell r="A614">
            <v>480000</v>
          </cell>
          <cell r="B614">
            <v>1015</v>
          </cell>
          <cell r="C614">
            <v>-417.51</v>
          </cell>
          <cell r="D614" t="str">
            <v>205</v>
          </cell>
          <cell r="E614" t="str">
            <v>453</v>
          </cell>
          <cell r="F614">
            <v>0</v>
          </cell>
          <cell r="G614">
            <v>1</v>
          </cell>
          <cell r="H614" t="str">
            <v>2006-01-31</v>
          </cell>
        </row>
        <row r="615">
          <cell r="A615">
            <v>480000</v>
          </cell>
          <cell r="B615">
            <v>1015</v>
          </cell>
          <cell r="C615">
            <v>-9991.93</v>
          </cell>
          <cell r="D615" t="str">
            <v>205</v>
          </cell>
          <cell r="E615" t="str">
            <v>453</v>
          </cell>
          <cell r="F615">
            <v>0</v>
          </cell>
          <cell r="G615">
            <v>1</v>
          </cell>
          <cell r="H615" t="str">
            <v>2006-01-31</v>
          </cell>
        </row>
        <row r="616">
          <cell r="A616">
            <v>480000</v>
          </cell>
          <cell r="B616">
            <v>1015</v>
          </cell>
          <cell r="C616">
            <v>-13665.58</v>
          </cell>
          <cell r="D616" t="str">
            <v>205</v>
          </cell>
          <cell r="E616" t="str">
            <v>453</v>
          </cell>
          <cell r="F616">
            <v>0</v>
          </cell>
          <cell r="G616">
            <v>1</v>
          </cell>
          <cell r="H616" t="str">
            <v>2006-01-31</v>
          </cell>
        </row>
        <row r="617">
          <cell r="A617">
            <v>480000</v>
          </cell>
          <cell r="B617">
            <v>1015</v>
          </cell>
          <cell r="C617">
            <v>-23911.81</v>
          </cell>
          <cell r="D617" t="str">
            <v>205</v>
          </cell>
          <cell r="E617" t="str">
            <v>453</v>
          </cell>
          <cell r="F617">
            <v>0</v>
          </cell>
          <cell r="G617">
            <v>1</v>
          </cell>
          <cell r="H617" t="str">
            <v>2006-01-31</v>
          </cell>
        </row>
        <row r="618">
          <cell r="A618">
            <v>480000</v>
          </cell>
          <cell r="B618">
            <v>1015</v>
          </cell>
          <cell r="C618">
            <v>-11689.09</v>
          </cell>
          <cell r="D618" t="str">
            <v>205</v>
          </cell>
          <cell r="E618" t="str">
            <v>453</v>
          </cell>
          <cell r="F618">
            <v>0</v>
          </cell>
          <cell r="G618">
            <v>1</v>
          </cell>
          <cell r="H618" t="str">
            <v>2006-01-31</v>
          </cell>
        </row>
        <row r="619">
          <cell r="A619">
            <v>480000</v>
          </cell>
          <cell r="B619">
            <v>1015</v>
          </cell>
          <cell r="C619">
            <v>-10679.16</v>
          </cell>
          <cell r="D619" t="str">
            <v>205</v>
          </cell>
          <cell r="E619" t="str">
            <v>453</v>
          </cell>
          <cell r="F619">
            <v>0</v>
          </cell>
          <cell r="G619">
            <v>1</v>
          </cell>
          <cell r="H619" t="str">
            <v>2006-01-31</v>
          </cell>
        </row>
        <row r="620">
          <cell r="A620">
            <v>480000</v>
          </cell>
          <cell r="B620">
            <v>1015</v>
          </cell>
          <cell r="C620">
            <v>-217.61</v>
          </cell>
          <cell r="D620" t="str">
            <v>205</v>
          </cell>
          <cell r="E620" t="str">
            <v>453</v>
          </cell>
          <cell r="F620">
            <v>0</v>
          </cell>
          <cell r="G620">
            <v>1</v>
          </cell>
          <cell r="H620" t="str">
            <v>2006-01-31</v>
          </cell>
        </row>
        <row r="621">
          <cell r="A621">
            <v>480000</v>
          </cell>
          <cell r="B621">
            <v>1015</v>
          </cell>
          <cell r="C621">
            <v>-7151.25</v>
          </cell>
          <cell r="D621" t="str">
            <v>205</v>
          </cell>
          <cell r="E621" t="str">
            <v>453</v>
          </cell>
          <cell r="F621">
            <v>0</v>
          </cell>
          <cell r="G621">
            <v>1</v>
          </cell>
          <cell r="H621" t="str">
            <v>2006-01-31</v>
          </cell>
        </row>
        <row r="622">
          <cell r="A622">
            <v>480000</v>
          </cell>
          <cell r="B622">
            <v>1015</v>
          </cell>
          <cell r="C622">
            <v>-346.36</v>
          </cell>
          <cell r="D622" t="str">
            <v>205</v>
          </cell>
          <cell r="E622" t="str">
            <v>453</v>
          </cell>
          <cell r="F622">
            <v>0</v>
          </cell>
          <cell r="G622">
            <v>1</v>
          </cell>
          <cell r="H622" t="str">
            <v>2006-01-31</v>
          </cell>
        </row>
        <row r="623">
          <cell r="A623">
            <v>480000</v>
          </cell>
          <cell r="B623">
            <v>1015</v>
          </cell>
          <cell r="C623">
            <v>-31074.400000000001</v>
          </cell>
          <cell r="D623" t="str">
            <v>205</v>
          </cell>
          <cell r="E623" t="str">
            <v>453</v>
          </cell>
          <cell r="F623">
            <v>0</v>
          </cell>
          <cell r="G623">
            <v>1</v>
          </cell>
          <cell r="H623" t="str">
            <v>2006-01-31</v>
          </cell>
        </row>
        <row r="624">
          <cell r="A624">
            <v>480001</v>
          </cell>
          <cell r="B624">
            <v>1015</v>
          </cell>
          <cell r="C624">
            <v>32469.279999999999</v>
          </cell>
          <cell r="D624" t="str">
            <v>205</v>
          </cell>
          <cell r="E624" t="str">
            <v>453</v>
          </cell>
          <cell r="F624">
            <v>0</v>
          </cell>
          <cell r="G624">
            <v>1</v>
          </cell>
          <cell r="H624" t="str">
            <v>2006-01-31</v>
          </cell>
        </row>
        <row r="625">
          <cell r="A625">
            <v>481004</v>
          </cell>
          <cell r="B625">
            <v>1015</v>
          </cell>
          <cell r="C625">
            <v>-4269.2299999999996</v>
          </cell>
          <cell r="D625" t="str">
            <v>205</v>
          </cell>
          <cell r="E625" t="str">
            <v>453</v>
          </cell>
          <cell r="F625">
            <v>0</v>
          </cell>
          <cell r="G625">
            <v>1</v>
          </cell>
          <cell r="H625" t="str">
            <v>2006-01-31</v>
          </cell>
        </row>
        <row r="626">
          <cell r="A626">
            <v>481004</v>
          </cell>
          <cell r="B626">
            <v>1015</v>
          </cell>
          <cell r="C626">
            <v>-134.94999999999999</v>
          </cell>
          <cell r="D626" t="str">
            <v>205</v>
          </cell>
          <cell r="E626" t="str">
            <v>453</v>
          </cell>
          <cell r="F626">
            <v>0</v>
          </cell>
          <cell r="G626">
            <v>1</v>
          </cell>
          <cell r="H626" t="str">
            <v>2006-01-31</v>
          </cell>
        </row>
        <row r="627">
          <cell r="A627">
            <v>481004</v>
          </cell>
          <cell r="B627">
            <v>1015</v>
          </cell>
          <cell r="C627">
            <v>-11282.41</v>
          </cell>
          <cell r="D627" t="str">
            <v>205</v>
          </cell>
          <cell r="E627" t="str">
            <v>453</v>
          </cell>
          <cell r="F627">
            <v>0</v>
          </cell>
          <cell r="G627">
            <v>1</v>
          </cell>
          <cell r="H627" t="str">
            <v>2006-01-31</v>
          </cell>
        </row>
        <row r="628">
          <cell r="A628">
            <v>481004</v>
          </cell>
          <cell r="B628">
            <v>1015</v>
          </cell>
          <cell r="C628">
            <v>-6419.41</v>
          </cell>
          <cell r="D628" t="str">
            <v>205</v>
          </cell>
          <cell r="E628" t="str">
            <v>453</v>
          </cell>
          <cell r="F628">
            <v>0</v>
          </cell>
          <cell r="G628">
            <v>1</v>
          </cell>
          <cell r="H628" t="str">
            <v>2006-01-31</v>
          </cell>
        </row>
        <row r="629">
          <cell r="A629">
            <v>481004</v>
          </cell>
          <cell r="B629">
            <v>1015</v>
          </cell>
          <cell r="C629">
            <v>-7118.06</v>
          </cell>
          <cell r="D629" t="str">
            <v>205</v>
          </cell>
          <cell r="E629" t="str">
            <v>453</v>
          </cell>
          <cell r="F629">
            <v>0</v>
          </cell>
          <cell r="G629">
            <v>1</v>
          </cell>
          <cell r="H629" t="str">
            <v>2006-01-31</v>
          </cell>
        </row>
        <row r="630">
          <cell r="A630">
            <v>481004</v>
          </cell>
          <cell r="B630">
            <v>1015</v>
          </cell>
          <cell r="C630">
            <v>-2994.66</v>
          </cell>
          <cell r="D630" t="str">
            <v>205</v>
          </cell>
          <cell r="E630" t="str">
            <v>453</v>
          </cell>
          <cell r="F630">
            <v>0</v>
          </cell>
          <cell r="G630">
            <v>1</v>
          </cell>
          <cell r="H630" t="str">
            <v>2006-01-31</v>
          </cell>
        </row>
        <row r="631">
          <cell r="A631">
            <v>481004</v>
          </cell>
          <cell r="B631">
            <v>1015</v>
          </cell>
          <cell r="C631">
            <v>-4507.8</v>
          </cell>
          <cell r="D631" t="str">
            <v>205</v>
          </cell>
          <cell r="E631" t="str">
            <v>453</v>
          </cell>
          <cell r="F631">
            <v>0</v>
          </cell>
          <cell r="G631">
            <v>1</v>
          </cell>
          <cell r="H631" t="str">
            <v>2006-01-31</v>
          </cell>
        </row>
        <row r="632">
          <cell r="A632">
            <v>481004</v>
          </cell>
          <cell r="B632">
            <v>1015</v>
          </cell>
          <cell r="C632">
            <v>-34.94</v>
          </cell>
          <cell r="D632" t="str">
            <v>205</v>
          </cell>
          <cell r="E632" t="str">
            <v>453</v>
          </cell>
          <cell r="F632">
            <v>0</v>
          </cell>
          <cell r="G632">
            <v>1</v>
          </cell>
          <cell r="H632" t="str">
            <v>2006-01-31</v>
          </cell>
        </row>
        <row r="633">
          <cell r="A633">
            <v>481004</v>
          </cell>
          <cell r="B633">
            <v>1015</v>
          </cell>
          <cell r="C633">
            <v>-4624.22</v>
          </cell>
          <cell r="D633" t="str">
            <v>205</v>
          </cell>
          <cell r="E633" t="str">
            <v>453</v>
          </cell>
          <cell r="F633">
            <v>0</v>
          </cell>
          <cell r="G633">
            <v>1</v>
          </cell>
          <cell r="H633" t="str">
            <v>2006-01-31</v>
          </cell>
        </row>
        <row r="634">
          <cell r="A634">
            <v>481004</v>
          </cell>
          <cell r="B634">
            <v>1015</v>
          </cell>
          <cell r="C634">
            <v>-104.56</v>
          </cell>
          <cell r="D634" t="str">
            <v>205</v>
          </cell>
          <cell r="E634" t="str">
            <v>453</v>
          </cell>
          <cell r="F634">
            <v>0</v>
          </cell>
          <cell r="G634">
            <v>1</v>
          </cell>
          <cell r="H634" t="str">
            <v>2006-01-31</v>
          </cell>
        </row>
        <row r="635">
          <cell r="A635">
            <v>481004</v>
          </cell>
          <cell r="B635">
            <v>1015</v>
          </cell>
          <cell r="C635">
            <v>-13059.9</v>
          </cell>
          <cell r="D635" t="str">
            <v>205</v>
          </cell>
          <cell r="E635" t="str">
            <v>453</v>
          </cell>
          <cell r="F635">
            <v>0</v>
          </cell>
          <cell r="G635">
            <v>1</v>
          </cell>
          <cell r="H635" t="str">
            <v>2006-01-31</v>
          </cell>
        </row>
        <row r="636">
          <cell r="A636">
            <v>480000</v>
          </cell>
          <cell r="B636">
            <v>1015</v>
          </cell>
          <cell r="C636">
            <v>-7079.35</v>
          </cell>
          <cell r="D636" t="str">
            <v>205</v>
          </cell>
          <cell r="E636" t="str">
            <v>455</v>
          </cell>
          <cell r="F636">
            <v>0</v>
          </cell>
          <cell r="G636">
            <v>1</v>
          </cell>
          <cell r="H636" t="str">
            <v>2006-01-31</v>
          </cell>
        </row>
        <row r="637">
          <cell r="A637">
            <v>480000</v>
          </cell>
          <cell r="B637">
            <v>1015</v>
          </cell>
          <cell r="C637">
            <v>-151.72999999999999</v>
          </cell>
          <cell r="D637" t="str">
            <v>205</v>
          </cell>
          <cell r="E637" t="str">
            <v>455</v>
          </cell>
          <cell r="F637">
            <v>0</v>
          </cell>
          <cell r="G637">
            <v>1</v>
          </cell>
          <cell r="H637" t="str">
            <v>2006-01-31</v>
          </cell>
        </row>
        <row r="638">
          <cell r="A638">
            <v>480000</v>
          </cell>
          <cell r="B638">
            <v>1015</v>
          </cell>
          <cell r="C638">
            <v>-22.2</v>
          </cell>
          <cell r="D638" t="str">
            <v>205</v>
          </cell>
          <cell r="E638" t="str">
            <v>455</v>
          </cell>
          <cell r="F638">
            <v>0</v>
          </cell>
          <cell r="G638">
            <v>1</v>
          </cell>
          <cell r="H638" t="str">
            <v>2006-01-31</v>
          </cell>
        </row>
        <row r="639">
          <cell r="A639">
            <v>480000</v>
          </cell>
          <cell r="B639">
            <v>1015</v>
          </cell>
          <cell r="C639">
            <v>0</v>
          </cell>
          <cell r="D639" t="str">
            <v>205</v>
          </cell>
          <cell r="E639" t="str">
            <v>455</v>
          </cell>
          <cell r="F639">
            <v>0</v>
          </cell>
          <cell r="G639">
            <v>1</v>
          </cell>
          <cell r="H639" t="str">
            <v>2006-01-31</v>
          </cell>
        </row>
        <row r="640">
          <cell r="A640">
            <v>480000</v>
          </cell>
          <cell r="B640">
            <v>1015</v>
          </cell>
          <cell r="C640">
            <v>-5.68</v>
          </cell>
          <cell r="D640" t="str">
            <v>205</v>
          </cell>
          <cell r="E640" t="str">
            <v>455</v>
          </cell>
          <cell r="F640">
            <v>0</v>
          </cell>
          <cell r="G640">
            <v>1</v>
          </cell>
          <cell r="H640" t="str">
            <v>2006-01-31</v>
          </cell>
        </row>
        <row r="641">
          <cell r="A641">
            <v>480000</v>
          </cell>
          <cell r="B641">
            <v>1015</v>
          </cell>
          <cell r="C641">
            <v>-17.760000000000002</v>
          </cell>
          <cell r="D641" t="str">
            <v>205</v>
          </cell>
          <cell r="E641" t="str">
            <v>455</v>
          </cell>
          <cell r="F641">
            <v>0</v>
          </cell>
          <cell r="G641">
            <v>1</v>
          </cell>
          <cell r="H641" t="str">
            <v>2006-01-31</v>
          </cell>
        </row>
        <row r="642">
          <cell r="A642">
            <v>480001</v>
          </cell>
          <cell r="B642">
            <v>1015</v>
          </cell>
          <cell r="C642">
            <v>12654.68</v>
          </cell>
          <cell r="D642" t="str">
            <v>205</v>
          </cell>
          <cell r="E642" t="str">
            <v>455</v>
          </cell>
          <cell r="F642">
            <v>0</v>
          </cell>
          <cell r="G642">
            <v>1</v>
          </cell>
          <cell r="H642" t="str">
            <v>2006-01-31</v>
          </cell>
        </row>
        <row r="643">
          <cell r="A643">
            <v>481004</v>
          </cell>
          <cell r="B643">
            <v>1015</v>
          </cell>
          <cell r="C643">
            <v>-4905.83</v>
          </cell>
          <cell r="D643" t="str">
            <v>205</v>
          </cell>
          <cell r="E643" t="str">
            <v>455</v>
          </cell>
          <cell r="F643">
            <v>0</v>
          </cell>
          <cell r="G643">
            <v>1</v>
          </cell>
          <cell r="H643" t="str">
            <v>2006-01-31</v>
          </cell>
        </row>
        <row r="644">
          <cell r="A644">
            <v>481004</v>
          </cell>
          <cell r="B644">
            <v>1015</v>
          </cell>
          <cell r="C644">
            <v>-340.03</v>
          </cell>
          <cell r="D644" t="str">
            <v>205</v>
          </cell>
          <cell r="E644" t="str">
            <v>455</v>
          </cell>
          <cell r="F644">
            <v>0</v>
          </cell>
          <cell r="G644">
            <v>1</v>
          </cell>
          <cell r="H644" t="str">
            <v>2006-01-31</v>
          </cell>
        </row>
        <row r="645">
          <cell r="A645">
            <v>481004</v>
          </cell>
          <cell r="B645">
            <v>1015</v>
          </cell>
          <cell r="C645">
            <v>-67.83</v>
          </cell>
          <cell r="D645" t="str">
            <v>205</v>
          </cell>
          <cell r="E645" t="str">
            <v>455</v>
          </cell>
          <cell r="F645">
            <v>0</v>
          </cell>
          <cell r="G645">
            <v>1</v>
          </cell>
          <cell r="H645" t="str">
            <v>2006-01-31</v>
          </cell>
        </row>
        <row r="646">
          <cell r="A646">
            <v>481004</v>
          </cell>
          <cell r="B646">
            <v>1015</v>
          </cell>
          <cell r="C646">
            <v>-23.06</v>
          </cell>
          <cell r="D646" t="str">
            <v>205</v>
          </cell>
          <cell r="E646" t="str">
            <v>455</v>
          </cell>
          <cell r="F646">
            <v>0</v>
          </cell>
          <cell r="G646">
            <v>1</v>
          </cell>
          <cell r="H646" t="str">
            <v>2006-01-31</v>
          </cell>
        </row>
        <row r="647">
          <cell r="A647">
            <v>481004</v>
          </cell>
          <cell r="B647">
            <v>1015</v>
          </cell>
          <cell r="C647">
            <v>-41.21</v>
          </cell>
          <cell r="D647" t="str">
            <v>205</v>
          </cell>
          <cell r="E647" t="str">
            <v>455</v>
          </cell>
          <cell r="F647">
            <v>0</v>
          </cell>
          <cell r="G647">
            <v>1</v>
          </cell>
          <cell r="H647" t="str">
            <v>2006-01-31</v>
          </cell>
        </row>
        <row r="648">
          <cell r="A648">
            <v>481000</v>
          </cell>
          <cell r="B648">
            <v>1015</v>
          </cell>
          <cell r="C648">
            <v>0</v>
          </cell>
          <cell r="D648" t="str">
            <v>210</v>
          </cell>
          <cell r="E648" t="str">
            <v>402</v>
          </cell>
          <cell r="F648">
            <v>0</v>
          </cell>
          <cell r="G648">
            <v>2</v>
          </cell>
          <cell r="H648" t="str">
            <v>2006-02-28</v>
          </cell>
        </row>
        <row r="649">
          <cell r="A649">
            <v>481000</v>
          </cell>
          <cell r="B649">
            <v>1015</v>
          </cell>
          <cell r="C649">
            <v>4980289.62</v>
          </cell>
          <cell r="D649" t="str">
            <v>210</v>
          </cell>
          <cell r="E649" t="str">
            <v>402</v>
          </cell>
          <cell r="F649">
            <v>927877</v>
          </cell>
          <cell r="G649">
            <v>2</v>
          </cell>
          <cell r="H649" t="str">
            <v>2006-02-28</v>
          </cell>
        </row>
        <row r="650">
          <cell r="A650">
            <v>481000</v>
          </cell>
          <cell r="B650">
            <v>1015</v>
          </cell>
          <cell r="C650">
            <v>-4980289.62</v>
          </cell>
          <cell r="D650" t="str">
            <v>210</v>
          </cell>
          <cell r="E650" t="str">
            <v>402</v>
          </cell>
          <cell r="F650">
            <v>-927877</v>
          </cell>
          <cell r="G650">
            <v>2</v>
          </cell>
          <cell r="H650" t="str">
            <v>2006-02-28</v>
          </cell>
        </row>
        <row r="651">
          <cell r="A651">
            <v>481004</v>
          </cell>
          <cell r="B651">
            <v>1015</v>
          </cell>
          <cell r="C651">
            <v>0</v>
          </cell>
          <cell r="D651" t="str">
            <v>210</v>
          </cell>
          <cell r="E651" t="str">
            <v>402</v>
          </cell>
          <cell r="F651">
            <v>0</v>
          </cell>
          <cell r="G651">
            <v>2</v>
          </cell>
          <cell r="H651" t="str">
            <v>2006-02-28</v>
          </cell>
        </row>
        <row r="652">
          <cell r="A652">
            <v>481004</v>
          </cell>
          <cell r="B652">
            <v>1015</v>
          </cell>
          <cell r="C652">
            <v>-4327182.79</v>
          </cell>
          <cell r="D652" t="str">
            <v>210</v>
          </cell>
          <cell r="E652" t="str">
            <v>402</v>
          </cell>
          <cell r="F652">
            <v>-842511</v>
          </cell>
          <cell r="G652">
            <v>2</v>
          </cell>
          <cell r="H652" t="str">
            <v>2006-02-28</v>
          </cell>
        </row>
        <row r="653">
          <cell r="A653">
            <v>481004</v>
          </cell>
          <cell r="B653">
            <v>1015</v>
          </cell>
          <cell r="C653">
            <v>4327182.79</v>
          </cell>
          <cell r="D653" t="str">
            <v>210</v>
          </cell>
          <cell r="E653" t="str">
            <v>402</v>
          </cell>
          <cell r="F653">
            <v>842511</v>
          </cell>
          <cell r="G653">
            <v>2</v>
          </cell>
          <cell r="H653" t="str">
            <v>2006-02-28</v>
          </cell>
        </row>
        <row r="654">
          <cell r="A654">
            <v>481000</v>
          </cell>
          <cell r="B654">
            <v>1015</v>
          </cell>
          <cell r="C654">
            <v>0</v>
          </cell>
          <cell r="D654" t="str">
            <v>210</v>
          </cell>
          <cell r="E654" t="str">
            <v>403</v>
          </cell>
          <cell r="F654">
            <v>0</v>
          </cell>
          <cell r="G654">
            <v>2</v>
          </cell>
          <cell r="H654" t="str">
            <v>2006-02-28</v>
          </cell>
        </row>
        <row r="655">
          <cell r="A655">
            <v>481000</v>
          </cell>
          <cell r="B655">
            <v>1015</v>
          </cell>
          <cell r="C655">
            <v>0</v>
          </cell>
          <cell r="D655" t="str">
            <v>210</v>
          </cell>
          <cell r="E655" t="str">
            <v>403</v>
          </cell>
          <cell r="F655">
            <v>0</v>
          </cell>
          <cell r="G655">
            <v>2</v>
          </cell>
          <cell r="H655" t="str">
            <v>2006-02-28</v>
          </cell>
        </row>
        <row r="656">
          <cell r="A656">
            <v>481000</v>
          </cell>
          <cell r="B656">
            <v>1015</v>
          </cell>
          <cell r="C656">
            <v>0</v>
          </cell>
          <cell r="D656" t="str">
            <v>210</v>
          </cell>
          <cell r="E656" t="str">
            <v>403</v>
          </cell>
          <cell r="F656">
            <v>0</v>
          </cell>
          <cell r="G656">
            <v>2</v>
          </cell>
          <cell r="H656" t="str">
            <v>2006-02-28</v>
          </cell>
        </row>
        <row r="657">
          <cell r="A657">
            <v>481004</v>
          </cell>
          <cell r="B657">
            <v>1015</v>
          </cell>
          <cell r="C657">
            <v>0</v>
          </cell>
          <cell r="D657" t="str">
            <v>210</v>
          </cell>
          <cell r="E657" t="str">
            <v>403</v>
          </cell>
          <cell r="F657">
            <v>0</v>
          </cell>
          <cell r="G657">
            <v>2</v>
          </cell>
          <cell r="H657" t="str">
            <v>2006-02-28</v>
          </cell>
        </row>
        <row r="658">
          <cell r="A658">
            <v>481004</v>
          </cell>
          <cell r="B658">
            <v>1015</v>
          </cell>
          <cell r="C658">
            <v>0</v>
          </cell>
          <cell r="D658" t="str">
            <v>210</v>
          </cell>
          <cell r="E658" t="str">
            <v>403</v>
          </cell>
          <cell r="F658">
            <v>0</v>
          </cell>
          <cell r="G658">
            <v>2</v>
          </cell>
          <cell r="H658" t="str">
            <v>2006-02-28</v>
          </cell>
        </row>
        <row r="659">
          <cell r="A659">
            <v>481004</v>
          </cell>
          <cell r="B659">
            <v>1015</v>
          </cell>
          <cell r="C659">
            <v>0</v>
          </cell>
          <cell r="D659" t="str">
            <v>210</v>
          </cell>
          <cell r="E659" t="str">
            <v>403</v>
          </cell>
          <cell r="F659">
            <v>0</v>
          </cell>
          <cell r="G659">
            <v>2</v>
          </cell>
          <cell r="H659" t="str">
            <v>2006-02-28</v>
          </cell>
        </row>
        <row r="660">
          <cell r="A660">
            <v>481000</v>
          </cell>
          <cell r="B660">
            <v>1015</v>
          </cell>
          <cell r="C660">
            <v>0</v>
          </cell>
          <cell r="D660" t="str">
            <v>210</v>
          </cell>
          <cell r="E660" t="str">
            <v>404</v>
          </cell>
          <cell r="F660">
            <v>0</v>
          </cell>
          <cell r="G660">
            <v>2</v>
          </cell>
          <cell r="H660" t="str">
            <v>2006-02-28</v>
          </cell>
        </row>
        <row r="661">
          <cell r="A661">
            <v>481000</v>
          </cell>
          <cell r="B661">
            <v>1015</v>
          </cell>
          <cell r="C661">
            <v>0</v>
          </cell>
          <cell r="D661" t="str">
            <v>210</v>
          </cell>
          <cell r="E661" t="str">
            <v>404</v>
          </cell>
          <cell r="F661">
            <v>0</v>
          </cell>
          <cell r="G661">
            <v>2</v>
          </cell>
          <cell r="H661" t="str">
            <v>2006-02-28</v>
          </cell>
        </row>
        <row r="662">
          <cell r="A662">
            <v>481000</v>
          </cell>
          <cell r="B662">
            <v>1015</v>
          </cell>
          <cell r="C662">
            <v>0</v>
          </cell>
          <cell r="D662" t="str">
            <v>210</v>
          </cell>
          <cell r="E662" t="str">
            <v>404</v>
          </cell>
          <cell r="F662">
            <v>0</v>
          </cell>
          <cell r="G662">
            <v>2</v>
          </cell>
          <cell r="H662" t="str">
            <v>2006-02-28</v>
          </cell>
        </row>
        <row r="663">
          <cell r="A663">
            <v>481004</v>
          </cell>
          <cell r="B663">
            <v>1015</v>
          </cell>
          <cell r="C663">
            <v>0</v>
          </cell>
          <cell r="D663" t="str">
            <v>210</v>
          </cell>
          <cell r="E663" t="str">
            <v>404</v>
          </cell>
          <cell r="F663">
            <v>0</v>
          </cell>
          <cell r="G663">
            <v>2</v>
          </cell>
          <cell r="H663" t="str">
            <v>2006-02-28</v>
          </cell>
        </row>
        <row r="664">
          <cell r="A664">
            <v>481004</v>
          </cell>
          <cell r="B664">
            <v>1015</v>
          </cell>
          <cell r="C664">
            <v>0</v>
          </cell>
          <cell r="D664" t="str">
            <v>210</v>
          </cell>
          <cell r="E664" t="str">
            <v>404</v>
          </cell>
          <cell r="F664">
            <v>0</v>
          </cell>
          <cell r="G664">
            <v>2</v>
          </cell>
          <cell r="H664" t="str">
            <v>2006-02-28</v>
          </cell>
        </row>
        <row r="665">
          <cell r="A665">
            <v>481004</v>
          </cell>
          <cell r="B665">
            <v>1015</v>
          </cell>
          <cell r="C665">
            <v>0</v>
          </cell>
          <cell r="D665" t="str">
            <v>210</v>
          </cell>
          <cell r="E665" t="str">
            <v>404</v>
          </cell>
          <cell r="F665">
            <v>0</v>
          </cell>
          <cell r="G665">
            <v>2</v>
          </cell>
          <cell r="H665" t="str">
            <v>2006-02-28</v>
          </cell>
        </row>
        <row r="666">
          <cell r="A666">
            <v>480000</v>
          </cell>
          <cell r="B666">
            <v>1015</v>
          </cell>
          <cell r="C666">
            <v>0.01</v>
          </cell>
          <cell r="D666" t="str">
            <v>210</v>
          </cell>
          <cell r="E666" t="str">
            <v>407</v>
          </cell>
          <cell r="F666">
            <v>0</v>
          </cell>
          <cell r="G666">
            <v>2</v>
          </cell>
          <cell r="H666" t="str">
            <v>2006-02-28</v>
          </cell>
        </row>
        <row r="667">
          <cell r="A667">
            <v>480000</v>
          </cell>
          <cell r="B667">
            <v>1015</v>
          </cell>
          <cell r="C667">
            <v>17.47</v>
          </cell>
          <cell r="D667" t="str">
            <v>210</v>
          </cell>
          <cell r="E667" t="str">
            <v>407</v>
          </cell>
          <cell r="F667">
            <v>2</v>
          </cell>
          <cell r="G667">
            <v>2</v>
          </cell>
          <cell r="H667" t="str">
            <v>2006-02-28</v>
          </cell>
        </row>
        <row r="668">
          <cell r="A668">
            <v>480000</v>
          </cell>
          <cell r="B668">
            <v>1015</v>
          </cell>
          <cell r="C668">
            <v>1131.82</v>
          </cell>
          <cell r="D668" t="str">
            <v>210</v>
          </cell>
          <cell r="E668" t="str">
            <v>407</v>
          </cell>
          <cell r="F668">
            <v>162.6</v>
          </cell>
          <cell r="G668">
            <v>2</v>
          </cell>
          <cell r="H668" t="str">
            <v>2006-02-28</v>
          </cell>
        </row>
        <row r="669">
          <cell r="A669">
            <v>480000</v>
          </cell>
          <cell r="B669">
            <v>1015</v>
          </cell>
          <cell r="C669">
            <v>685.28</v>
          </cell>
          <cell r="D669" t="str">
            <v>210</v>
          </cell>
          <cell r="E669" t="str">
            <v>407</v>
          </cell>
          <cell r="F669">
            <v>94.8</v>
          </cell>
          <cell r="G669">
            <v>2</v>
          </cell>
          <cell r="H669" t="str">
            <v>2006-02-28</v>
          </cell>
        </row>
        <row r="670">
          <cell r="A670">
            <v>480000</v>
          </cell>
          <cell r="B670">
            <v>1015</v>
          </cell>
          <cell r="C670">
            <v>263.76</v>
          </cell>
          <cell r="D670" t="str">
            <v>210</v>
          </cell>
          <cell r="E670" t="str">
            <v>407</v>
          </cell>
          <cell r="F670">
            <v>31.4</v>
          </cell>
          <cell r="G670">
            <v>2</v>
          </cell>
          <cell r="H670" t="str">
            <v>2006-02-28</v>
          </cell>
        </row>
        <row r="671">
          <cell r="A671">
            <v>480000</v>
          </cell>
          <cell r="B671">
            <v>1015</v>
          </cell>
          <cell r="C671">
            <v>2029.03</v>
          </cell>
          <cell r="D671" t="str">
            <v>210</v>
          </cell>
          <cell r="E671" t="str">
            <v>407</v>
          </cell>
          <cell r="F671">
            <v>283.7</v>
          </cell>
          <cell r="G671">
            <v>2</v>
          </cell>
          <cell r="H671" t="str">
            <v>2006-02-28</v>
          </cell>
        </row>
        <row r="672">
          <cell r="A672">
            <v>480000</v>
          </cell>
          <cell r="B672">
            <v>1015</v>
          </cell>
          <cell r="C672">
            <v>611.46</v>
          </cell>
          <cell r="D672" t="str">
            <v>210</v>
          </cell>
          <cell r="E672" t="str">
            <v>407</v>
          </cell>
          <cell r="F672">
            <v>88.1</v>
          </cell>
          <cell r="G672">
            <v>2</v>
          </cell>
          <cell r="H672" t="str">
            <v>2006-02-28</v>
          </cell>
        </row>
        <row r="673">
          <cell r="A673">
            <v>480000</v>
          </cell>
          <cell r="B673">
            <v>1015</v>
          </cell>
          <cell r="C673">
            <v>49.79</v>
          </cell>
          <cell r="D673" t="str">
            <v>210</v>
          </cell>
          <cell r="E673" t="str">
            <v>407</v>
          </cell>
          <cell r="F673">
            <v>7.3</v>
          </cell>
          <cell r="G673">
            <v>2</v>
          </cell>
          <cell r="H673" t="str">
            <v>2006-02-28</v>
          </cell>
        </row>
        <row r="674">
          <cell r="A674">
            <v>480001</v>
          </cell>
          <cell r="B674">
            <v>1015</v>
          </cell>
          <cell r="C674">
            <v>-23167.99</v>
          </cell>
          <cell r="D674" t="str">
            <v>210</v>
          </cell>
          <cell r="E674" t="str">
            <v>407</v>
          </cell>
          <cell r="F674">
            <v>-3497</v>
          </cell>
          <cell r="G674">
            <v>2</v>
          </cell>
          <cell r="H674" t="str">
            <v>2006-02-28</v>
          </cell>
        </row>
        <row r="675">
          <cell r="A675">
            <v>481004</v>
          </cell>
          <cell r="B675">
            <v>1015</v>
          </cell>
          <cell r="C675">
            <v>5639.33</v>
          </cell>
          <cell r="D675" t="str">
            <v>210</v>
          </cell>
          <cell r="E675" t="str">
            <v>407</v>
          </cell>
          <cell r="F675">
            <v>915.7</v>
          </cell>
          <cell r="G675">
            <v>2</v>
          </cell>
          <cell r="H675" t="str">
            <v>2006-02-28</v>
          </cell>
        </row>
        <row r="676">
          <cell r="A676">
            <v>481004</v>
          </cell>
          <cell r="B676">
            <v>1015</v>
          </cell>
          <cell r="C676">
            <v>973.45</v>
          </cell>
          <cell r="D676" t="str">
            <v>210</v>
          </cell>
          <cell r="E676" t="str">
            <v>407</v>
          </cell>
          <cell r="F676">
            <v>137.19999999999999</v>
          </cell>
          <cell r="G676">
            <v>2</v>
          </cell>
          <cell r="H676" t="str">
            <v>2006-02-28</v>
          </cell>
        </row>
        <row r="677">
          <cell r="A677">
            <v>481004</v>
          </cell>
          <cell r="B677">
            <v>1015</v>
          </cell>
          <cell r="C677">
            <v>957.26</v>
          </cell>
          <cell r="D677" t="str">
            <v>210</v>
          </cell>
          <cell r="E677" t="str">
            <v>407</v>
          </cell>
          <cell r="F677">
            <v>132.30000000000001</v>
          </cell>
          <cell r="G677">
            <v>2</v>
          </cell>
          <cell r="H677" t="str">
            <v>2006-02-28</v>
          </cell>
        </row>
        <row r="678">
          <cell r="A678">
            <v>481004</v>
          </cell>
          <cell r="B678">
            <v>1015</v>
          </cell>
          <cell r="C678">
            <v>6235.68</v>
          </cell>
          <cell r="D678" t="str">
            <v>210</v>
          </cell>
          <cell r="E678" t="str">
            <v>407</v>
          </cell>
          <cell r="F678">
            <v>1000.5</v>
          </cell>
          <cell r="G678">
            <v>2</v>
          </cell>
          <cell r="H678" t="str">
            <v>2006-02-28</v>
          </cell>
        </row>
        <row r="679">
          <cell r="A679">
            <v>481004</v>
          </cell>
          <cell r="B679">
            <v>1015</v>
          </cell>
          <cell r="C679">
            <v>3011.15</v>
          </cell>
          <cell r="D679" t="str">
            <v>210</v>
          </cell>
          <cell r="E679" t="str">
            <v>407</v>
          </cell>
          <cell r="F679">
            <v>447.4</v>
          </cell>
          <cell r="G679">
            <v>2</v>
          </cell>
          <cell r="H679" t="str">
            <v>2006-02-28</v>
          </cell>
        </row>
        <row r="680">
          <cell r="A680">
            <v>481004</v>
          </cell>
          <cell r="B680">
            <v>1015</v>
          </cell>
          <cell r="C680">
            <v>534.69000000000005</v>
          </cell>
          <cell r="D680" t="str">
            <v>210</v>
          </cell>
          <cell r="E680" t="str">
            <v>407</v>
          </cell>
          <cell r="F680">
            <v>72.2</v>
          </cell>
          <cell r="G680">
            <v>2</v>
          </cell>
          <cell r="H680" t="str">
            <v>2006-02-28</v>
          </cell>
        </row>
        <row r="681">
          <cell r="A681">
            <v>481004</v>
          </cell>
          <cell r="B681">
            <v>1015</v>
          </cell>
          <cell r="C681">
            <v>1027.81</v>
          </cell>
          <cell r="D681" t="str">
            <v>210</v>
          </cell>
          <cell r="E681" t="str">
            <v>407</v>
          </cell>
          <cell r="F681">
            <v>121.9</v>
          </cell>
          <cell r="G681">
            <v>2</v>
          </cell>
          <cell r="H681" t="str">
            <v>2006-02-28</v>
          </cell>
        </row>
        <row r="682">
          <cell r="A682">
            <v>480001</v>
          </cell>
          <cell r="B682">
            <v>1015</v>
          </cell>
          <cell r="C682">
            <v>0</v>
          </cell>
          <cell r="D682" t="str">
            <v>210</v>
          </cell>
          <cell r="E682" t="str">
            <v>408</v>
          </cell>
          <cell r="F682">
            <v>0</v>
          </cell>
          <cell r="G682">
            <v>2</v>
          </cell>
          <cell r="H682" t="str">
            <v>2006-02-28</v>
          </cell>
        </row>
        <row r="683">
          <cell r="A683">
            <v>481002</v>
          </cell>
          <cell r="B683">
            <v>1015</v>
          </cell>
          <cell r="C683">
            <v>0</v>
          </cell>
          <cell r="D683" t="str">
            <v>210</v>
          </cell>
          <cell r="E683" t="str">
            <v>409</v>
          </cell>
          <cell r="F683">
            <v>0</v>
          </cell>
          <cell r="G683">
            <v>2</v>
          </cell>
          <cell r="H683" t="str">
            <v>2006-02-28</v>
          </cell>
        </row>
        <row r="684">
          <cell r="A684">
            <v>481002</v>
          </cell>
          <cell r="B684">
            <v>1015</v>
          </cell>
          <cell r="C684">
            <v>0</v>
          </cell>
          <cell r="D684" t="str">
            <v>210</v>
          </cell>
          <cell r="E684" t="str">
            <v>409</v>
          </cell>
          <cell r="F684">
            <v>0</v>
          </cell>
          <cell r="G684">
            <v>2</v>
          </cell>
          <cell r="H684" t="str">
            <v>2006-02-28</v>
          </cell>
        </row>
        <row r="685">
          <cell r="A685">
            <v>481002</v>
          </cell>
          <cell r="B685">
            <v>1015</v>
          </cell>
          <cell r="C685">
            <v>0</v>
          </cell>
          <cell r="D685" t="str">
            <v>210</v>
          </cell>
          <cell r="E685" t="str">
            <v>409</v>
          </cell>
          <cell r="F685">
            <v>0</v>
          </cell>
          <cell r="G685">
            <v>2</v>
          </cell>
          <cell r="H685" t="str">
            <v>2006-02-28</v>
          </cell>
        </row>
        <row r="686">
          <cell r="A686">
            <v>481002</v>
          </cell>
          <cell r="B686">
            <v>1015</v>
          </cell>
          <cell r="C686">
            <v>0</v>
          </cell>
          <cell r="D686" t="str">
            <v>210</v>
          </cell>
          <cell r="E686" t="str">
            <v>411</v>
          </cell>
          <cell r="F686">
            <v>0</v>
          </cell>
          <cell r="G686">
            <v>2</v>
          </cell>
          <cell r="H686" t="str">
            <v>2006-02-28</v>
          </cell>
        </row>
        <row r="687">
          <cell r="A687">
            <v>481002</v>
          </cell>
          <cell r="B687">
            <v>1015</v>
          </cell>
          <cell r="C687">
            <v>0</v>
          </cell>
          <cell r="D687" t="str">
            <v>210</v>
          </cell>
          <cell r="E687" t="str">
            <v>411</v>
          </cell>
          <cell r="F687">
            <v>0</v>
          </cell>
          <cell r="G687">
            <v>2</v>
          </cell>
          <cell r="H687" t="str">
            <v>2006-02-28</v>
          </cell>
        </row>
        <row r="688">
          <cell r="A688">
            <v>481002</v>
          </cell>
          <cell r="B688">
            <v>1015</v>
          </cell>
          <cell r="C688">
            <v>0</v>
          </cell>
          <cell r="D688" t="str">
            <v>210</v>
          </cell>
          <cell r="E688" t="str">
            <v>411</v>
          </cell>
          <cell r="F688">
            <v>0</v>
          </cell>
          <cell r="G688">
            <v>2</v>
          </cell>
          <cell r="H688" t="str">
            <v>2006-02-28</v>
          </cell>
        </row>
        <row r="689">
          <cell r="A689">
            <v>481005</v>
          </cell>
          <cell r="B689">
            <v>1015</v>
          </cell>
          <cell r="C689">
            <v>0</v>
          </cell>
          <cell r="D689" t="str">
            <v>210</v>
          </cell>
          <cell r="E689" t="str">
            <v>411</v>
          </cell>
          <cell r="F689">
            <v>0</v>
          </cell>
          <cell r="G689">
            <v>2</v>
          </cell>
          <cell r="H689" t="str">
            <v>2006-02-28</v>
          </cell>
        </row>
        <row r="690">
          <cell r="A690">
            <v>481005</v>
          </cell>
          <cell r="B690">
            <v>1015</v>
          </cell>
          <cell r="C690">
            <v>0</v>
          </cell>
          <cell r="D690" t="str">
            <v>210</v>
          </cell>
          <cell r="E690" t="str">
            <v>411</v>
          </cell>
          <cell r="F690">
            <v>0</v>
          </cell>
          <cell r="G690">
            <v>2</v>
          </cell>
          <cell r="H690" t="str">
            <v>2006-02-28</v>
          </cell>
        </row>
        <row r="691">
          <cell r="A691">
            <v>481005</v>
          </cell>
          <cell r="B691">
            <v>1015</v>
          </cell>
          <cell r="C691">
            <v>0</v>
          </cell>
          <cell r="D691" t="str">
            <v>210</v>
          </cell>
          <cell r="E691" t="str">
            <v>411</v>
          </cell>
          <cell r="F691">
            <v>0</v>
          </cell>
          <cell r="G691">
            <v>2</v>
          </cell>
          <cell r="H691" t="str">
            <v>2006-02-28</v>
          </cell>
        </row>
        <row r="692">
          <cell r="A692">
            <v>481002</v>
          </cell>
          <cell r="B692">
            <v>1015</v>
          </cell>
          <cell r="C692">
            <v>0</v>
          </cell>
          <cell r="D692" t="str">
            <v>210</v>
          </cell>
          <cell r="E692" t="str">
            <v>412</v>
          </cell>
          <cell r="F692">
            <v>0</v>
          </cell>
          <cell r="G692">
            <v>2</v>
          </cell>
          <cell r="H692" t="str">
            <v>2006-02-28</v>
          </cell>
        </row>
        <row r="693">
          <cell r="A693">
            <v>481002</v>
          </cell>
          <cell r="B693">
            <v>1015</v>
          </cell>
          <cell r="C693">
            <v>0</v>
          </cell>
          <cell r="D693" t="str">
            <v>210</v>
          </cell>
          <cell r="E693" t="str">
            <v>412</v>
          </cell>
          <cell r="F693">
            <v>0</v>
          </cell>
          <cell r="G693">
            <v>2</v>
          </cell>
          <cell r="H693" t="str">
            <v>2006-02-28</v>
          </cell>
        </row>
        <row r="694">
          <cell r="A694">
            <v>481002</v>
          </cell>
          <cell r="B694">
            <v>1015</v>
          </cell>
          <cell r="C694">
            <v>0</v>
          </cell>
          <cell r="D694" t="str">
            <v>210</v>
          </cell>
          <cell r="E694" t="str">
            <v>412</v>
          </cell>
          <cell r="F694">
            <v>0</v>
          </cell>
          <cell r="G694">
            <v>2</v>
          </cell>
          <cell r="H694" t="str">
            <v>2006-02-28</v>
          </cell>
        </row>
        <row r="695">
          <cell r="A695">
            <v>481002</v>
          </cell>
          <cell r="B695">
            <v>1015</v>
          </cell>
          <cell r="C695">
            <v>0</v>
          </cell>
          <cell r="D695" t="str">
            <v>210</v>
          </cell>
          <cell r="E695" t="str">
            <v>414</v>
          </cell>
          <cell r="F695">
            <v>0</v>
          </cell>
          <cell r="G695">
            <v>2</v>
          </cell>
          <cell r="H695" t="str">
            <v>2006-02-28</v>
          </cell>
        </row>
        <row r="696">
          <cell r="A696">
            <v>481002</v>
          </cell>
          <cell r="B696">
            <v>1015</v>
          </cell>
          <cell r="C696">
            <v>0</v>
          </cell>
          <cell r="D696" t="str">
            <v>210</v>
          </cell>
          <cell r="E696" t="str">
            <v>414</v>
          </cell>
          <cell r="F696">
            <v>0</v>
          </cell>
          <cell r="G696">
            <v>2</v>
          </cell>
          <cell r="H696" t="str">
            <v>2006-02-28</v>
          </cell>
        </row>
        <row r="697">
          <cell r="A697">
            <v>481002</v>
          </cell>
          <cell r="B697">
            <v>1015</v>
          </cell>
          <cell r="C697">
            <v>0</v>
          </cell>
          <cell r="D697" t="str">
            <v>210</v>
          </cell>
          <cell r="E697" t="str">
            <v>414</v>
          </cell>
          <cell r="F697">
            <v>0</v>
          </cell>
          <cell r="G697">
            <v>2</v>
          </cell>
          <cell r="H697" t="str">
            <v>2006-02-28</v>
          </cell>
        </row>
        <row r="698">
          <cell r="A698">
            <v>481005</v>
          </cell>
          <cell r="B698">
            <v>1015</v>
          </cell>
          <cell r="C698">
            <v>0</v>
          </cell>
          <cell r="D698" t="str">
            <v>210</v>
          </cell>
          <cell r="E698" t="str">
            <v>414</v>
          </cell>
          <cell r="F698">
            <v>0</v>
          </cell>
          <cell r="G698">
            <v>2</v>
          </cell>
          <cell r="H698" t="str">
            <v>2006-02-28</v>
          </cell>
        </row>
        <row r="699">
          <cell r="A699">
            <v>481005</v>
          </cell>
          <cell r="B699">
            <v>1015</v>
          </cell>
          <cell r="C699">
            <v>0</v>
          </cell>
          <cell r="D699" t="str">
            <v>210</v>
          </cell>
          <cell r="E699" t="str">
            <v>414</v>
          </cell>
          <cell r="F699">
            <v>0</v>
          </cell>
          <cell r="G699">
            <v>2</v>
          </cell>
          <cell r="H699" t="str">
            <v>2006-02-28</v>
          </cell>
        </row>
        <row r="700">
          <cell r="A700">
            <v>481005</v>
          </cell>
          <cell r="B700">
            <v>1015</v>
          </cell>
          <cell r="C700">
            <v>0</v>
          </cell>
          <cell r="D700" t="str">
            <v>210</v>
          </cell>
          <cell r="E700" t="str">
            <v>414</v>
          </cell>
          <cell r="F700">
            <v>0</v>
          </cell>
          <cell r="G700">
            <v>2</v>
          </cell>
          <cell r="H700" t="str">
            <v>2006-02-28</v>
          </cell>
        </row>
        <row r="701">
          <cell r="A701">
            <v>481000</v>
          </cell>
          <cell r="B701">
            <v>1015</v>
          </cell>
          <cell r="C701">
            <v>0</v>
          </cell>
          <cell r="D701" t="str">
            <v>210</v>
          </cell>
          <cell r="E701" t="str">
            <v>451</v>
          </cell>
          <cell r="F701">
            <v>0</v>
          </cell>
          <cell r="G701">
            <v>2</v>
          </cell>
          <cell r="H701" t="str">
            <v>2006-02-28</v>
          </cell>
        </row>
        <row r="702">
          <cell r="A702">
            <v>481000</v>
          </cell>
          <cell r="B702">
            <v>1015</v>
          </cell>
          <cell r="C702">
            <v>124454.62</v>
          </cell>
          <cell r="D702" t="str">
            <v>210</v>
          </cell>
          <cell r="E702" t="str">
            <v>451</v>
          </cell>
          <cell r="F702">
            <v>20592</v>
          </cell>
          <cell r="G702">
            <v>2</v>
          </cell>
          <cell r="H702" t="str">
            <v>2006-02-28</v>
          </cell>
        </row>
        <row r="703">
          <cell r="A703">
            <v>481000</v>
          </cell>
          <cell r="B703">
            <v>1015</v>
          </cell>
          <cell r="C703">
            <v>-124454.62</v>
          </cell>
          <cell r="D703" t="str">
            <v>210</v>
          </cell>
          <cell r="E703" t="str">
            <v>451</v>
          </cell>
          <cell r="F703">
            <v>-20592</v>
          </cell>
          <cell r="G703">
            <v>2</v>
          </cell>
          <cell r="H703" t="str">
            <v>2006-02-28</v>
          </cell>
        </row>
        <row r="704">
          <cell r="A704">
            <v>481004</v>
          </cell>
          <cell r="B704">
            <v>1015</v>
          </cell>
          <cell r="C704">
            <v>0</v>
          </cell>
          <cell r="D704" t="str">
            <v>210</v>
          </cell>
          <cell r="E704" t="str">
            <v>451</v>
          </cell>
          <cell r="F704">
            <v>0</v>
          </cell>
          <cell r="G704">
            <v>2</v>
          </cell>
          <cell r="H704" t="str">
            <v>2006-02-28</v>
          </cell>
        </row>
        <row r="705">
          <cell r="A705">
            <v>481004</v>
          </cell>
          <cell r="B705">
            <v>1015</v>
          </cell>
          <cell r="C705">
            <v>-13438.52</v>
          </cell>
          <cell r="D705" t="str">
            <v>210</v>
          </cell>
          <cell r="E705" t="str">
            <v>451</v>
          </cell>
          <cell r="F705">
            <v>-2125</v>
          </cell>
          <cell r="G705">
            <v>2</v>
          </cell>
          <cell r="H705" t="str">
            <v>2006-02-28</v>
          </cell>
        </row>
        <row r="706">
          <cell r="A706">
            <v>481004</v>
          </cell>
          <cell r="B706">
            <v>1015</v>
          </cell>
          <cell r="C706">
            <v>13438.52</v>
          </cell>
          <cell r="D706" t="str">
            <v>210</v>
          </cell>
          <cell r="E706" t="str">
            <v>451</v>
          </cell>
          <cell r="F706">
            <v>2125</v>
          </cell>
          <cell r="G706">
            <v>2</v>
          </cell>
          <cell r="H706" t="str">
            <v>2006-02-28</v>
          </cell>
        </row>
        <row r="707">
          <cell r="A707">
            <v>480001</v>
          </cell>
          <cell r="B707">
            <v>1015</v>
          </cell>
          <cell r="C707">
            <v>-11147.89</v>
          </cell>
          <cell r="D707" t="str">
            <v>210</v>
          </cell>
          <cell r="E707" t="str">
            <v>453</v>
          </cell>
          <cell r="F707">
            <v>-1822</v>
          </cell>
          <cell r="G707">
            <v>2</v>
          </cell>
          <cell r="H707" t="str">
            <v>2006-02-28</v>
          </cell>
        </row>
        <row r="708">
          <cell r="A708">
            <v>481004</v>
          </cell>
          <cell r="B708">
            <v>1015</v>
          </cell>
          <cell r="C708">
            <v>3660.24</v>
          </cell>
          <cell r="D708" t="str">
            <v>210</v>
          </cell>
          <cell r="E708" t="str">
            <v>453</v>
          </cell>
          <cell r="F708">
            <v>591.4</v>
          </cell>
          <cell r="G708">
            <v>2</v>
          </cell>
          <cell r="H708" t="str">
            <v>2006-02-28</v>
          </cell>
        </row>
        <row r="709">
          <cell r="A709">
            <v>481004</v>
          </cell>
          <cell r="B709">
            <v>1015</v>
          </cell>
          <cell r="C709">
            <v>7487.65</v>
          </cell>
          <cell r="D709" t="str">
            <v>210</v>
          </cell>
          <cell r="E709" t="str">
            <v>453</v>
          </cell>
          <cell r="F709">
            <v>1230.5</v>
          </cell>
          <cell r="G709">
            <v>2</v>
          </cell>
          <cell r="H709" t="str">
            <v>2006-02-28</v>
          </cell>
        </row>
        <row r="710">
          <cell r="A710">
            <v>480001</v>
          </cell>
          <cell r="B710">
            <v>1015</v>
          </cell>
          <cell r="C710">
            <v>0</v>
          </cell>
          <cell r="D710" t="str">
            <v>210</v>
          </cell>
          <cell r="E710" t="str">
            <v>455</v>
          </cell>
          <cell r="F710">
            <v>0</v>
          </cell>
          <cell r="G710">
            <v>2</v>
          </cell>
          <cell r="H710" t="str">
            <v>2006-02-28</v>
          </cell>
        </row>
        <row r="711">
          <cell r="A711">
            <v>481002</v>
          </cell>
          <cell r="B711">
            <v>1015</v>
          </cell>
          <cell r="C711">
            <v>0</v>
          </cell>
          <cell r="D711" t="str">
            <v>210</v>
          </cell>
          <cell r="E711" t="str">
            <v>456</v>
          </cell>
          <cell r="F711">
            <v>0</v>
          </cell>
          <cell r="G711">
            <v>2</v>
          </cell>
          <cell r="H711" t="str">
            <v>2006-02-28</v>
          </cell>
        </row>
        <row r="712">
          <cell r="A712">
            <v>481002</v>
          </cell>
          <cell r="B712">
            <v>1015</v>
          </cell>
          <cell r="C712">
            <v>0</v>
          </cell>
          <cell r="D712" t="str">
            <v>210</v>
          </cell>
          <cell r="E712" t="str">
            <v>456</v>
          </cell>
          <cell r="F712">
            <v>0</v>
          </cell>
          <cell r="G712">
            <v>2</v>
          </cell>
          <cell r="H712" t="str">
            <v>2006-02-28</v>
          </cell>
        </row>
        <row r="713">
          <cell r="A713">
            <v>481002</v>
          </cell>
          <cell r="B713">
            <v>1015</v>
          </cell>
          <cell r="C713">
            <v>0</v>
          </cell>
          <cell r="D713" t="str">
            <v>210</v>
          </cell>
          <cell r="E713" t="str">
            <v>456</v>
          </cell>
          <cell r="F713">
            <v>0</v>
          </cell>
          <cell r="G713">
            <v>2</v>
          </cell>
          <cell r="H713" t="str">
            <v>2006-02-28</v>
          </cell>
        </row>
        <row r="714">
          <cell r="A714">
            <v>481002</v>
          </cell>
          <cell r="B714">
            <v>1015</v>
          </cell>
          <cell r="C714">
            <v>0</v>
          </cell>
          <cell r="D714" t="str">
            <v>210</v>
          </cell>
          <cell r="E714" t="str">
            <v>457</v>
          </cell>
          <cell r="F714">
            <v>0</v>
          </cell>
          <cell r="G714">
            <v>2</v>
          </cell>
          <cell r="H714" t="str">
            <v>2006-02-28</v>
          </cell>
        </row>
        <row r="715">
          <cell r="A715">
            <v>481002</v>
          </cell>
          <cell r="B715">
            <v>1015</v>
          </cell>
          <cell r="C715">
            <v>0</v>
          </cell>
          <cell r="D715" t="str">
            <v>210</v>
          </cell>
          <cell r="E715" t="str">
            <v>457</v>
          </cell>
          <cell r="F715">
            <v>0</v>
          </cell>
          <cell r="G715">
            <v>2</v>
          </cell>
          <cell r="H715" t="str">
            <v>2006-02-28</v>
          </cell>
        </row>
        <row r="716">
          <cell r="A716">
            <v>481002</v>
          </cell>
          <cell r="B716">
            <v>1015</v>
          </cell>
          <cell r="C716">
            <v>0</v>
          </cell>
          <cell r="D716" t="str">
            <v>210</v>
          </cell>
          <cell r="E716" t="str">
            <v>457</v>
          </cell>
          <cell r="F716">
            <v>0</v>
          </cell>
          <cell r="G716">
            <v>2</v>
          </cell>
          <cell r="H716" t="str">
            <v>2006-02-28</v>
          </cell>
        </row>
        <row r="717">
          <cell r="A717">
            <v>481005</v>
          </cell>
          <cell r="B717">
            <v>1015</v>
          </cell>
          <cell r="C717">
            <v>0</v>
          </cell>
          <cell r="D717" t="str">
            <v>210</v>
          </cell>
          <cell r="E717" t="str">
            <v>457</v>
          </cell>
          <cell r="F717">
            <v>0</v>
          </cell>
          <cell r="G717">
            <v>2</v>
          </cell>
          <cell r="H717" t="str">
            <v>2006-02-28</v>
          </cell>
        </row>
        <row r="718">
          <cell r="A718">
            <v>481005</v>
          </cell>
          <cell r="B718">
            <v>1015</v>
          </cell>
          <cell r="C718">
            <v>0</v>
          </cell>
          <cell r="D718" t="str">
            <v>210</v>
          </cell>
          <cell r="E718" t="str">
            <v>457</v>
          </cell>
          <cell r="F718">
            <v>0</v>
          </cell>
          <cell r="G718">
            <v>2</v>
          </cell>
          <cell r="H718" t="str">
            <v>2006-02-28</v>
          </cell>
        </row>
        <row r="719">
          <cell r="A719">
            <v>481005</v>
          </cell>
          <cell r="B719">
            <v>1015</v>
          </cell>
          <cell r="C719">
            <v>0</v>
          </cell>
          <cell r="D719" t="str">
            <v>210</v>
          </cell>
          <cell r="E719" t="str">
            <v>457</v>
          </cell>
          <cell r="F719">
            <v>0</v>
          </cell>
          <cell r="G719">
            <v>2</v>
          </cell>
          <cell r="H719" t="str">
            <v>2006-02-28</v>
          </cell>
        </row>
        <row r="720">
          <cell r="A720">
            <v>481000</v>
          </cell>
          <cell r="B720">
            <v>1015</v>
          </cell>
          <cell r="C720">
            <v>0</v>
          </cell>
          <cell r="D720" t="str">
            <v>204</v>
          </cell>
          <cell r="E720" t="str">
            <v>402</v>
          </cell>
          <cell r="F720">
            <v>0</v>
          </cell>
          <cell r="G720">
            <v>2</v>
          </cell>
          <cell r="H720" t="str">
            <v>2006-02-28</v>
          </cell>
        </row>
        <row r="721">
          <cell r="A721">
            <v>481000</v>
          </cell>
          <cell r="B721">
            <v>1015</v>
          </cell>
          <cell r="C721">
            <v>1847966.95</v>
          </cell>
          <cell r="D721" t="str">
            <v>204</v>
          </cell>
          <cell r="E721" t="str">
            <v>402</v>
          </cell>
          <cell r="F721">
            <v>0</v>
          </cell>
          <cell r="G721">
            <v>2</v>
          </cell>
          <cell r="H721" t="str">
            <v>2006-02-28</v>
          </cell>
        </row>
        <row r="722">
          <cell r="A722">
            <v>481000</v>
          </cell>
          <cell r="B722">
            <v>1015</v>
          </cell>
          <cell r="C722">
            <v>-276372.34999999998</v>
          </cell>
          <cell r="D722" t="str">
            <v>204</v>
          </cell>
          <cell r="E722" t="str">
            <v>402</v>
          </cell>
          <cell r="F722">
            <v>0</v>
          </cell>
          <cell r="G722">
            <v>2</v>
          </cell>
          <cell r="H722" t="str">
            <v>2006-02-28</v>
          </cell>
        </row>
        <row r="723">
          <cell r="A723">
            <v>481000</v>
          </cell>
          <cell r="B723">
            <v>1015</v>
          </cell>
          <cell r="C723">
            <v>-10517.93</v>
          </cell>
          <cell r="D723" t="str">
            <v>204</v>
          </cell>
          <cell r="E723" t="str">
            <v>402</v>
          </cell>
          <cell r="F723">
            <v>0</v>
          </cell>
          <cell r="G723">
            <v>2</v>
          </cell>
          <cell r="H723" t="str">
            <v>2006-02-28</v>
          </cell>
        </row>
        <row r="724">
          <cell r="A724">
            <v>481000</v>
          </cell>
          <cell r="B724">
            <v>1015</v>
          </cell>
          <cell r="C724">
            <v>-28178.32</v>
          </cell>
          <cell r="D724" t="str">
            <v>204</v>
          </cell>
          <cell r="E724" t="str">
            <v>402</v>
          </cell>
          <cell r="F724">
            <v>0</v>
          </cell>
          <cell r="G724">
            <v>2</v>
          </cell>
          <cell r="H724" t="str">
            <v>2006-02-28</v>
          </cell>
        </row>
        <row r="725">
          <cell r="A725">
            <v>481000</v>
          </cell>
          <cell r="B725">
            <v>1015</v>
          </cell>
          <cell r="C725">
            <v>-323198.43</v>
          </cell>
          <cell r="D725" t="str">
            <v>204</v>
          </cell>
          <cell r="E725" t="str">
            <v>402</v>
          </cell>
          <cell r="F725">
            <v>0</v>
          </cell>
          <cell r="G725">
            <v>2</v>
          </cell>
          <cell r="H725" t="str">
            <v>2006-02-28</v>
          </cell>
        </row>
        <row r="726">
          <cell r="A726">
            <v>481000</v>
          </cell>
          <cell r="B726">
            <v>1015</v>
          </cell>
          <cell r="C726">
            <v>-391823.75</v>
          </cell>
          <cell r="D726" t="str">
            <v>204</v>
          </cell>
          <cell r="E726" t="str">
            <v>402</v>
          </cell>
          <cell r="F726">
            <v>0</v>
          </cell>
          <cell r="G726">
            <v>2</v>
          </cell>
          <cell r="H726" t="str">
            <v>2006-02-28</v>
          </cell>
        </row>
        <row r="727">
          <cell r="A727">
            <v>481000</v>
          </cell>
          <cell r="B727">
            <v>1015</v>
          </cell>
          <cell r="C727">
            <v>-489457</v>
          </cell>
          <cell r="D727" t="str">
            <v>204</v>
          </cell>
          <cell r="E727" t="str">
            <v>402</v>
          </cell>
          <cell r="F727">
            <v>0</v>
          </cell>
          <cell r="G727">
            <v>2</v>
          </cell>
          <cell r="H727" t="str">
            <v>2006-02-28</v>
          </cell>
        </row>
        <row r="728">
          <cell r="A728">
            <v>481000</v>
          </cell>
          <cell r="B728">
            <v>1015</v>
          </cell>
          <cell r="C728">
            <v>-121204.8</v>
          </cell>
          <cell r="D728" t="str">
            <v>204</v>
          </cell>
          <cell r="E728" t="str">
            <v>402</v>
          </cell>
          <cell r="F728">
            <v>0</v>
          </cell>
          <cell r="G728">
            <v>2</v>
          </cell>
          <cell r="H728" t="str">
            <v>2006-02-28</v>
          </cell>
        </row>
        <row r="729">
          <cell r="A729">
            <v>481000</v>
          </cell>
          <cell r="B729">
            <v>1015</v>
          </cell>
          <cell r="C729">
            <v>-76730.98</v>
          </cell>
          <cell r="D729" t="str">
            <v>204</v>
          </cell>
          <cell r="E729" t="str">
            <v>402</v>
          </cell>
          <cell r="F729">
            <v>0</v>
          </cell>
          <cell r="G729">
            <v>2</v>
          </cell>
          <cell r="H729" t="str">
            <v>2006-02-28</v>
          </cell>
        </row>
        <row r="730">
          <cell r="A730">
            <v>481000</v>
          </cell>
          <cell r="B730">
            <v>1015</v>
          </cell>
          <cell r="C730">
            <v>-73693.2</v>
          </cell>
          <cell r="D730" t="str">
            <v>204</v>
          </cell>
          <cell r="E730" t="str">
            <v>402</v>
          </cell>
          <cell r="F730">
            <v>0</v>
          </cell>
          <cell r="G730">
            <v>2</v>
          </cell>
          <cell r="H730" t="str">
            <v>2006-02-28</v>
          </cell>
        </row>
        <row r="731">
          <cell r="A731">
            <v>481000</v>
          </cell>
          <cell r="B731">
            <v>1015</v>
          </cell>
          <cell r="C731">
            <v>-105502.5</v>
          </cell>
          <cell r="D731" t="str">
            <v>204</v>
          </cell>
          <cell r="E731" t="str">
            <v>402</v>
          </cell>
          <cell r="F731">
            <v>0</v>
          </cell>
          <cell r="G731">
            <v>2</v>
          </cell>
          <cell r="H731" t="str">
            <v>2006-02-28</v>
          </cell>
        </row>
        <row r="732">
          <cell r="A732">
            <v>481000</v>
          </cell>
          <cell r="B732">
            <v>1015</v>
          </cell>
          <cell r="C732">
            <v>-68993.759999999995</v>
          </cell>
          <cell r="D732" t="str">
            <v>204</v>
          </cell>
          <cell r="E732" t="str">
            <v>402</v>
          </cell>
          <cell r="F732">
            <v>0</v>
          </cell>
          <cell r="G732">
            <v>2</v>
          </cell>
          <cell r="H732" t="str">
            <v>2006-02-28</v>
          </cell>
        </row>
        <row r="733">
          <cell r="A733">
            <v>481000</v>
          </cell>
          <cell r="B733">
            <v>1015</v>
          </cell>
          <cell r="C733">
            <v>-78566.289999999994</v>
          </cell>
          <cell r="D733" t="str">
            <v>204</v>
          </cell>
          <cell r="E733" t="str">
            <v>402</v>
          </cell>
          <cell r="F733">
            <v>0</v>
          </cell>
          <cell r="G733">
            <v>2</v>
          </cell>
          <cell r="H733" t="str">
            <v>2006-02-28</v>
          </cell>
        </row>
        <row r="734">
          <cell r="A734">
            <v>481000</v>
          </cell>
          <cell r="B734">
            <v>1015</v>
          </cell>
          <cell r="C734">
            <v>-185531.44</v>
          </cell>
          <cell r="D734" t="str">
            <v>204</v>
          </cell>
          <cell r="E734" t="str">
            <v>402</v>
          </cell>
          <cell r="F734">
            <v>0</v>
          </cell>
          <cell r="G734">
            <v>2</v>
          </cell>
          <cell r="H734" t="str">
            <v>2006-02-28</v>
          </cell>
        </row>
        <row r="735">
          <cell r="A735">
            <v>481000</v>
          </cell>
          <cell r="B735">
            <v>1015</v>
          </cell>
          <cell r="C735">
            <v>-7.44</v>
          </cell>
          <cell r="D735" t="str">
            <v>204</v>
          </cell>
          <cell r="E735" t="str">
            <v>402</v>
          </cell>
          <cell r="F735">
            <v>0</v>
          </cell>
          <cell r="G735">
            <v>2</v>
          </cell>
          <cell r="H735" t="str">
            <v>2006-02-28</v>
          </cell>
        </row>
        <row r="736">
          <cell r="A736">
            <v>481004</v>
          </cell>
          <cell r="B736">
            <v>1015</v>
          </cell>
          <cell r="C736">
            <v>0</v>
          </cell>
          <cell r="D736" t="str">
            <v>204</v>
          </cell>
          <cell r="E736" t="str">
            <v>402</v>
          </cell>
          <cell r="F736">
            <v>0</v>
          </cell>
          <cell r="G736">
            <v>2</v>
          </cell>
          <cell r="H736" t="str">
            <v>2006-02-28</v>
          </cell>
        </row>
        <row r="737">
          <cell r="A737">
            <v>481004</v>
          </cell>
          <cell r="B737">
            <v>1015</v>
          </cell>
          <cell r="C737">
            <v>2558429.36</v>
          </cell>
          <cell r="D737" t="str">
            <v>204</v>
          </cell>
          <cell r="E737" t="str">
            <v>402</v>
          </cell>
          <cell r="F737">
            <v>0</v>
          </cell>
          <cell r="G737">
            <v>2</v>
          </cell>
          <cell r="H737" t="str">
            <v>2006-02-28</v>
          </cell>
        </row>
        <row r="738">
          <cell r="A738">
            <v>481004</v>
          </cell>
          <cell r="B738">
            <v>1015</v>
          </cell>
          <cell r="C738">
            <v>-4716987.3499999996</v>
          </cell>
          <cell r="D738" t="str">
            <v>204</v>
          </cell>
          <cell r="E738" t="str">
            <v>402</v>
          </cell>
          <cell r="F738">
            <v>0</v>
          </cell>
          <cell r="G738">
            <v>2</v>
          </cell>
          <cell r="H738" t="str">
            <v>2006-02-28</v>
          </cell>
        </row>
        <row r="739">
          <cell r="A739">
            <v>481004</v>
          </cell>
          <cell r="B739">
            <v>1015</v>
          </cell>
          <cell r="C739">
            <v>-70530.429999999993</v>
          </cell>
          <cell r="D739" t="str">
            <v>204</v>
          </cell>
          <cell r="E739" t="str">
            <v>402</v>
          </cell>
          <cell r="F739">
            <v>0</v>
          </cell>
          <cell r="G739">
            <v>2</v>
          </cell>
          <cell r="H739" t="str">
            <v>2006-02-28</v>
          </cell>
        </row>
        <row r="740">
          <cell r="A740">
            <v>481004</v>
          </cell>
          <cell r="B740">
            <v>1015</v>
          </cell>
          <cell r="C740">
            <v>-48060.4</v>
          </cell>
          <cell r="D740" t="str">
            <v>204</v>
          </cell>
          <cell r="E740" t="str">
            <v>402</v>
          </cell>
          <cell r="F740">
            <v>0</v>
          </cell>
          <cell r="G740">
            <v>2</v>
          </cell>
          <cell r="H740" t="str">
            <v>2006-02-28</v>
          </cell>
        </row>
        <row r="741">
          <cell r="A741">
            <v>481004</v>
          </cell>
          <cell r="B741">
            <v>1015</v>
          </cell>
          <cell r="C741">
            <v>-237268.32</v>
          </cell>
          <cell r="D741" t="str">
            <v>204</v>
          </cell>
          <cell r="E741" t="str">
            <v>402</v>
          </cell>
          <cell r="F741">
            <v>0</v>
          </cell>
          <cell r="G741">
            <v>2</v>
          </cell>
          <cell r="H741" t="str">
            <v>2006-02-28</v>
          </cell>
        </row>
        <row r="742">
          <cell r="A742">
            <v>481004</v>
          </cell>
          <cell r="B742">
            <v>1015</v>
          </cell>
          <cell r="C742">
            <v>-1258572.68</v>
          </cell>
          <cell r="D742" t="str">
            <v>204</v>
          </cell>
          <cell r="E742" t="str">
            <v>402</v>
          </cell>
          <cell r="F742">
            <v>0</v>
          </cell>
          <cell r="G742">
            <v>2</v>
          </cell>
          <cell r="H742" t="str">
            <v>2006-02-28</v>
          </cell>
        </row>
        <row r="743">
          <cell r="A743">
            <v>481004</v>
          </cell>
          <cell r="B743">
            <v>1015</v>
          </cell>
          <cell r="C743">
            <v>-439719.11</v>
          </cell>
          <cell r="D743" t="str">
            <v>204</v>
          </cell>
          <cell r="E743" t="str">
            <v>402</v>
          </cell>
          <cell r="F743">
            <v>0</v>
          </cell>
          <cell r="G743">
            <v>2</v>
          </cell>
          <cell r="H743" t="str">
            <v>2006-02-28</v>
          </cell>
        </row>
        <row r="744">
          <cell r="A744">
            <v>481004</v>
          </cell>
          <cell r="B744">
            <v>1015</v>
          </cell>
          <cell r="C744">
            <v>-210912.9</v>
          </cell>
          <cell r="D744" t="str">
            <v>204</v>
          </cell>
          <cell r="E744" t="str">
            <v>402</v>
          </cell>
          <cell r="F744">
            <v>0</v>
          </cell>
          <cell r="G744">
            <v>2</v>
          </cell>
          <cell r="H744" t="str">
            <v>2006-02-28</v>
          </cell>
        </row>
        <row r="745">
          <cell r="A745">
            <v>481004</v>
          </cell>
          <cell r="B745">
            <v>1015</v>
          </cell>
          <cell r="C745">
            <v>-62622.26</v>
          </cell>
          <cell r="D745" t="str">
            <v>204</v>
          </cell>
          <cell r="E745" t="str">
            <v>402</v>
          </cell>
          <cell r="F745">
            <v>0</v>
          </cell>
          <cell r="G745">
            <v>2</v>
          </cell>
          <cell r="H745" t="str">
            <v>2006-02-28</v>
          </cell>
        </row>
        <row r="746">
          <cell r="A746">
            <v>481004</v>
          </cell>
          <cell r="B746">
            <v>1015</v>
          </cell>
          <cell r="C746">
            <v>-179273.13</v>
          </cell>
          <cell r="D746" t="str">
            <v>204</v>
          </cell>
          <cell r="E746" t="str">
            <v>402</v>
          </cell>
          <cell r="F746">
            <v>0</v>
          </cell>
          <cell r="G746">
            <v>2</v>
          </cell>
          <cell r="H746" t="str">
            <v>2006-02-28</v>
          </cell>
        </row>
        <row r="747">
          <cell r="A747">
            <v>481004</v>
          </cell>
          <cell r="B747">
            <v>1015</v>
          </cell>
          <cell r="C747">
            <v>-237035</v>
          </cell>
          <cell r="D747" t="str">
            <v>204</v>
          </cell>
          <cell r="E747" t="str">
            <v>402</v>
          </cell>
          <cell r="F747">
            <v>0</v>
          </cell>
          <cell r="G747">
            <v>2</v>
          </cell>
          <cell r="H747" t="str">
            <v>2006-02-28</v>
          </cell>
        </row>
        <row r="748">
          <cell r="A748">
            <v>481004</v>
          </cell>
          <cell r="B748">
            <v>1015</v>
          </cell>
          <cell r="C748">
            <v>-228327.56</v>
          </cell>
          <cell r="D748" t="str">
            <v>204</v>
          </cell>
          <cell r="E748" t="str">
            <v>402</v>
          </cell>
          <cell r="F748">
            <v>0</v>
          </cell>
          <cell r="G748">
            <v>2</v>
          </cell>
          <cell r="H748" t="str">
            <v>2006-02-28</v>
          </cell>
        </row>
        <row r="749">
          <cell r="A749">
            <v>481004</v>
          </cell>
          <cell r="B749">
            <v>1015</v>
          </cell>
          <cell r="C749">
            <v>-371422.81</v>
          </cell>
          <cell r="D749" t="str">
            <v>204</v>
          </cell>
          <cell r="E749" t="str">
            <v>402</v>
          </cell>
          <cell r="F749">
            <v>0</v>
          </cell>
          <cell r="G749">
            <v>2</v>
          </cell>
          <cell r="H749" t="str">
            <v>2006-02-28</v>
          </cell>
        </row>
        <row r="750">
          <cell r="A750">
            <v>481004</v>
          </cell>
          <cell r="B750">
            <v>1015</v>
          </cell>
          <cell r="C750">
            <v>-225027.15</v>
          </cell>
          <cell r="D750" t="str">
            <v>204</v>
          </cell>
          <cell r="E750" t="str">
            <v>402</v>
          </cell>
          <cell r="F750">
            <v>0</v>
          </cell>
          <cell r="G750">
            <v>2</v>
          </cell>
          <cell r="H750" t="str">
            <v>2006-02-28</v>
          </cell>
        </row>
        <row r="751">
          <cell r="A751">
            <v>481004</v>
          </cell>
          <cell r="B751">
            <v>1015</v>
          </cell>
          <cell r="C751">
            <v>-46359.64</v>
          </cell>
          <cell r="D751" t="str">
            <v>204</v>
          </cell>
          <cell r="E751" t="str">
            <v>402</v>
          </cell>
          <cell r="F751">
            <v>0</v>
          </cell>
          <cell r="G751">
            <v>2</v>
          </cell>
          <cell r="H751" t="str">
            <v>2006-02-28</v>
          </cell>
        </row>
        <row r="752">
          <cell r="A752">
            <v>481004</v>
          </cell>
          <cell r="B752">
            <v>1015</v>
          </cell>
          <cell r="C752">
            <v>-13163.22</v>
          </cell>
          <cell r="D752" t="str">
            <v>204</v>
          </cell>
          <cell r="E752" t="str">
            <v>402</v>
          </cell>
          <cell r="F752">
            <v>0</v>
          </cell>
          <cell r="G752">
            <v>2</v>
          </cell>
          <cell r="H752" t="str">
            <v>2006-02-28</v>
          </cell>
        </row>
        <row r="753">
          <cell r="A753">
            <v>481000</v>
          </cell>
          <cell r="B753">
            <v>1015</v>
          </cell>
          <cell r="C753">
            <v>0</v>
          </cell>
          <cell r="D753" t="str">
            <v>204</v>
          </cell>
          <cell r="E753" t="str">
            <v>403</v>
          </cell>
          <cell r="F753">
            <v>0</v>
          </cell>
          <cell r="G753">
            <v>2</v>
          </cell>
          <cell r="H753" t="str">
            <v>2006-02-28</v>
          </cell>
        </row>
        <row r="754">
          <cell r="A754">
            <v>481000</v>
          </cell>
          <cell r="B754">
            <v>1015</v>
          </cell>
          <cell r="C754">
            <v>0</v>
          </cell>
          <cell r="D754" t="str">
            <v>204</v>
          </cell>
          <cell r="E754" t="str">
            <v>403</v>
          </cell>
          <cell r="F754">
            <v>0</v>
          </cell>
          <cell r="G754">
            <v>2</v>
          </cell>
          <cell r="H754" t="str">
            <v>2006-02-28</v>
          </cell>
        </row>
        <row r="755">
          <cell r="A755">
            <v>481000</v>
          </cell>
          <cell r="B755">
            <v>1015</v>
          </cell>
          <cell r="C755">
            <v>0</v>
          </cell>
          <cell r="D755" t="str">
            <v>204</v>
          </cell>
          <cell r="E755" t="str">
            <v>403</v>
          </cell>
          <cell r="F755">
            <v>0</v>
          </cell>
          <cell r="G755">
            <v>2</v>
          </cell>
          <cell r="H755" t="str">
            <v>2006-02-28</v>
          </cell>
        </row>
        <row r="756">
          <cell r="A756">
            <v>481000</v>
          </cell>
          <cell r="B756">
            <v>1015</v>
          </cell>
          <cell r="C756">
            <v>-2948.85</v>
          </cell>
          <cell r="D756" t="str">
            <v>204</v>
          </cell>
          <cell r="E756" t="str">
            <v>403</v>
          </cell>
          <cell r="F756">
            <v>0</v>
          </cell>
          <cell r="G756">
            <v>2</v>
          </cell>
          <cell r="H756" t="str">
            <v>2006-02-28</v>
          </cell>
        </row>
        <row r="757">
          <cell r="A757">
            <v>481004</v>
          </cell>
          <cell r="B757">
            <v>1015</v>
          </cell>
          <cell r="C757">
            <v>0</v>
          </cell>
          <cell r="D757" t="str">
            <v>204</v>
          </cell>
          <cell r="E757" t="str">
            <v>403</v>
          </cell>
          <cell r="F757">
            <v>0</v>
          </cell>
          <cell r="G757">
            <v>2</v>
          </cell>
          <cell r="H757" t="str">
            <v>2006-02-28</v>
          </cell>
        </row>
        <row r="758">
          <cell r="A758">
            <v>481004</v>
          </cell>
          <cell r="B758">
            <v>1015</v>
          </cell>
          <cell r="C758">
            <v>0</v>
          </cell>
          <cell r="D758" t="str">
            <v>204</v>
          </cell>
          <cell r="E758" t="str">
            <v>403</v>
          </cell>
          <cell r="F758">
            <v>0</v>
          </cell>
          <cell r="G758">
            <v>2</v>
          </cell>
          <cell r="H758" t="str">
            <v>2006-02-28</v>
          </cell>
        </row>
        <row r="759">
          <cell r="A759">
            <v>481004</v>
          </cell>
          <cell r="B759">
            <v>1015</v>
          </cell>
          <cell r="C759">
            <v>0</v>
          </cell>
          <cell r="D759" t="str">
            <v>204</v>
          </cell>
          <cell r="E759" t="str">
            <v>403</v>
          </cell>
          <cell r="F759">
            <v>0</v>
          </cell>
          <cell r="G759">
            <v>2</v>
          </cell>
          <cell r="H759" t="str">
            <v>2006-02-28</v>
          </cell>
        </row>
        <row r="760">
          <cell r="A760">
            <v>481000</v>
          </cell>
          <cell r="B760">
            <v>1015</v>
          </cell>
          <cell r="C760">
            <v>0</v>
          </cell>
          <cell r="D760" t="str">
            <v>204</v>
          </cell>
          <cell r="E760" t="str">
            <v>404</v>
          </cell>
          <cell r="F760">
            <v>0</v>
          </cell>
          <cell r="G760">
            <v>2</v>
          </cell>
          <cell r="H760" t="str">
            <v>2006-02-28</v>
          </cell>
        </row>
        <row r="761">
          <cell r="A761">
            <v>481000</v>
          </cell>
          <cell r="B761">
            <v>1015</v>
          </cell>
          <cell r="C761">
            <v>2154583.52</v>
          </cell>
          <cell r="D761" t="str">
            <v>204</v>
          </cell>
          <cell r="E761" t="str">
            <v>404</v>
          </cell>
          <cell r="F761">
            <v>0</v>
          </cell>
          <cell r="G761">
            <v>2</v>
          </cell>
          <cell r="H761" t="str">
            <v>2006-02-28</v>
          </cell>
        </row>
        <row r="762">
          <cell r="A762">
            <v>481000</v>
          </cell>
          <cell r="B762">
            <v>1015</v>
          </cell>
          <cell r="C762">
            <v>-1731674.25</v>
          </cell>
          <cell r="D762" t="str">
            <v>204</v>
          </cell>
          <cell r="E762" t="str">
            <v>404</v>
          </cell>
          <cell r="F762">
            <v>0</v>
          </cell>
          <cell r="G762">
            <v>2</v>
          </cell>
          <cell r="H762" t="str">
            <v>2006-02-28</v>
          </cell>
        </row>
        <row r="763">
          <cell r="A763">
            <v>481000</v>
          </cell>
          <cell r="B763">
            <v>1015</v>
          </cell>
          <cell r="C763">
            <v>-2154583.52</v>
          </cell>
          <cell r="D763" t="str">
            <v>204</v>
          </cell>
          <cell r="E763" t="str">
            <v>404</v>
          </cell>
          <cell r="F763">
            <v>0</v>
          </cell>
          <cell r="G763">
            <v>2</v>
          </cell>
          <cell r="H763" t="str">
            <v>2006-02-28</v>
          </cell>
        </row>
        <row r="764">
          <cell r="A764">
            <v>481004</v>
          </cell>
          <cell r="B764">
            <v>1015</v>
          </cell>
          <cell r="C764">
            <v>0</v>
          </cell>
          <cell r="D764" t="str">
            <v>204</v>
          </cell>
          <cell r="E764" t="str">
            <v>404</v>
          </cell>
          <cell r="F764">
            <v>0</v>
          </cell>
          <cell r="G764">
            <v>2</v>
          </cell>
          <cell r="H764" t="str">
            <v>2006-02-28</v>
          </cell>
        </row>
        <row r="765">
          <cell r="A765">
            <v>481004</v>
          </cell>
          <cell r="B765">
            <v>1015</v>
          </cell>
          <cell r="C765">
            <v>0</v>
          </cell>
          <cell r="D765" t="str">
            <v>204</v>
          </cell>
          <cell r="E765" t="str">
            <v>404</v>
          </cell>
          <cell r="F765">
            <v>0</v>
          </cell>
          <cell r="G765">
            <v>2</v>
          </cell>
          <cell r="H765" t="str">
            <v>2006-02-28</v>
          </cell>
        </row>
        <row r="766">
          <cell r="A766">
            <v>481004</v>
          </cell>
          <cell r="B766">
            <v>1015</v>
          </cell>
          <cell r="C766">
            <v>0</v>
          </cell>
          <cell r="D766" t="str">
            <v>204</v>
          </cell>
          <cell r="E766" t="str">
            <v>404</v>
          </cell>
          <cell r="F766">
            <v>0</v>
          </cell>
          <cell r="G766">
            <v>2</v>
          </cell>
          <cell r="H766" t="str">
            <v>2006-02-28</v>
          </cell>
        </row>
        <row r="767">
          <cell r="A767">
            <v>480000</v>
          </cell>
          <cell r="B767">
            <v>1015</v>
          </cell>
          <cell r="C767">
            <v>650.29</v>
          </cell>
          <cell r="D767" t="str">
            <v>204</v>
          </cell>
          <cell r="E767" t="str">
            <v>407</v>
          </cell>
          <cell r="F767">
            <v>0</v>
          </cell>
          <cell r="G767">
            <v>2</v>
          </cell>
          <cell r="H767" t="str">
            <v>2006-02-28</v>
          </cell>
        </row>
        <row r="768">
          <cell r="A768">
            <v>480000</v>
          </cell>
          <cell r="B768">
            <v>1015</v>
          </cell>
          <cell r="C768">
            <v>-3202889.95</v>
          </cell>
          <cell r="D768" t="str">
            <v>204</v>
          </cell>
          <cell r="E768" t="str">
            <v>407</v>
          </cell>
          <cell r="F768">
            <v>0</v>
          </cell>
          <cell r="G768">
            <v>2</v>
          </cell>
          <cell r="H768" t="str">
            <v>2006-02-28</v>
          </cell>
        </row>
        <row r="769">
          <cell r="A769">
            <v>480000</v>
          </cell>
          <cell r="B769">
            <v>1015</v>
          </cell>
          <cell r="C769">
            <v>-3913851.05</v>
          </cell>
          <cell r="D769" t="str">
            <v>204</v>
          </cell>
          <cell r="E769" t="str">
            <v>407</v>
          </cell>
          <cell r="F769">
            <v>0</v>
          </cell>
          <cell r="G769">
            <v>2</v>
          </cell>
          <cell r="H769" t="str">
            <v>2006-02-28</v>
          </cell>
        </row>
        <row r="770">
          <cell r="A770">
            <v>480000</v>
          </cell>
          <cell r="B770">
            <v>1015</v>
          </cell>
          <cell r="C770">
            <v>-4681547.7699999996</v>
          </cell>
          <cell r="D770" t="str">
            <v>204</v>
          </cell>
          <cell r="E770" t="str">
            <v>407</v>
          </cell>
          <cell r="F770">
            <v>0</v>
          </cell>
          <cell r="G770">
            <v>2</v>
          </cell>
          <cell r="H770" t="str">
            <v>2006-02-28</v>
          </cell>
        </row>
        <row r="771">
          <cell r="A771">
            <v>480000</v>
          </cell>
          <cell r="B771">
            <v>1015</v>
          </cell>
          <cell r="C771">
            <v>-11058564.57</v>
          </cell>
          <cell r="D771" t="str">
            <v>204</v>
          </cell>
          <cell r="E771" t="str">
            <v>407</v>
          </cell>
          <cell r="F771">
            <v>0</v>
          </cell>
          <cell r="G771">
            <v>2</v>
          </cell>
          <cell r="H771" t="str">
            <v>2006-02-28</v>
          </cell>
        </row>
        <row r="772">
          <cell r="A772">
            <v>480000</v>
          </cell>
          <cell r="B772">
            <v>1015</v>
          </cell>
          <cell r="C772">
            <v>-7243514.8099999996</v>
          </cell>
          <cell r="D772" t="str">
            <v>204</v>
          </cell>
          <cell r="E772" t="str">
            <v>407</v>
          </cell>
          <cell r="F772">
            <v>0</v>
          </cell>
          <cell r="G772">
            <v>2</v>
          </cell>
          <cell r="H772" t="str">
            <v>2006-02-28</v>
          </cell>
        </row>
        <row r="773">
          <cell r="A773">
            <v>480000</v>
          </cell>
          <cell r="B773">
            <v>1015</v>
          </cell>
          <cell r="C773">
            <v>-3850365.76</v>
          </cell>
          <cell r="D773" t="str">
            <v>204</v>
          </cell>
          <cell r="E773" t="str">
            <v>407</v>
          </cell>
          <cell r="F773">
            <v>0</v>
          </cell>
          <cell r="G773">
            <v>2</v>
          </cell>
          <cell r="H773" t="str">
            <v>2006-02-28</v>
          </cell>
        </row>
        <row r="774">
          <cell r="A774">
            <v>480000</v>
          </cell>
          <cell r="B774">
            <v>1015</v>
          </cell>
          <cell r="C774">
            <v>-6071953.0700000003</v>
          </cell>
          <cell r="D774" t="str">
            <v>204</v>
          </cell>
          <cell r="E774" t="str">
            <v>407</v>
          </cell>
          <cell r="F774">
            <v>0</v>
          </cell>
          <cell r="G774">
            <v>2</v>
          </cell>
          <cell r="H774" t="str">
            <v>2006-02-28</v>
          </cell>
        </row>
        <row r="775">
          <cell r="A775">
            <v>480000</v>
          </cell>
          <cell r="B775">
            <v>1015</v>
          </cell>
          <cell r="C775">
            <v>-7599367.0300000003</v>
          </cell>
          <cell r="D775" t="str">
            <v>204</v>
          </cell>
          <cell r="E775" t="str">
            <v>407</v>
          </cell>
          <cell r="F775">
            <v>0</v>
          </cell>
          <cell r="G775">
            <v>2</v>
          </cell>
          <cell r="H775" t="str">
            <v>2006-02-28</v>
          </cell>
        </row>
        <row r="776">
          <cell r="A776">
            <v>480000</v>
          </cell>
          <cell r="B776">
            <v>1015</v>
          </cell>
          <cell r="C776">
            <v>-4581925.8</v>
          </cell>
          <cell r="D776" t="str">
            <v>204</v>
          </cell>
          <cell r="E776" t="str">
            <v>407</v>
          </cell>
          <cell r="F776">
            <v>0</v>
          </cell>
          <cell r="G776">
            <v>2</v>
          </cell>
          <cell r="H776" t="str">
            <v>2006-02-28</v>
          </cell>
        </row>
        <row r="777">
          <cell r="A777">
            <v>480000</v>
          </cell>
          <cell r="B777">
            <v>1015</v>
          </cell>
          <cell r="C777">
            <v>-3288571.07</v>
          </cell>
          <cell r="D777" t="str">
            <v>204</v>
          </cell>
          <cell r="E777" t="str">
            <v>407</v>
          </cell>
          <cell r="F777">
            <v>0</v>
          </cell>
          <cell r="G777">
            <v>2</v>
          </cell>
          <cell r="H777" t="str">
            <v>2006-02-28</v>
          </cell>
        </row>
        <row r="778">
          <cell r="A778">
            <v>480000</v>
          </cell>
          <cell r="B778">
            <v>1015</v>
          </cell>
          <cell r="C778">
            <v>-7913602.6799999997</v>
          </cell>
          <cell r="D778" t="str">
            <v>204</v>
          </cell>
          <cell r="E778" t="str">
            <v>407</v>
          </cell>
          <cell r="F778">
            <v>0</v>
          </cell>
          <cell r="G778">
            <v>2</v>
          </cell>
          <cell r="H778" t="str">
            <v>2006-02-28</v>
          </cell>
        </row>
        <row r="779">
          <cell r="A779">
            <v>480000</v>
          </cell>
          <cell r="B779">
            <v>1015</v>
          </cell>
          <cell r="C779">
            <v>-6743159.8399999999</v>
          </cell>
          <cell r="D779" t="str">
            <v>204</v>
          </cell>
          <cell r="E779" t="str">
            <v>407</v>
          </cell>
          <cell r="F779">
            <v>0</v>
          </cell>
          <cell r="G779">
            <v>2</v>
          </cell>
          <cell r="H779" t="str">
            <v>2006-02-28</v>
          </cell>
        </row>
        <row r="780">
          <cell r="A780">
            <v>480000</v>
          </cell>
          <cell r="B780">
            <v>1015</v>
          </cell>
          <cell r="C780">
            <v>-138173.81</v>
          </cell>
          <cell r="D780" t="str">
            <v>204</v>
          </cell>
          <cell r="E780" t="str">
            <v>407</v>
          </cell>
          <cell r="F780">
            <v>0</v>
          </cell>
          <cell r="G780">
            <v>2</v>
          </cell>
          <cell r="H780" t="str">
            <v>2006-02-28</v>
          </cell>
        </row>
        <row r="781">
          <cell r="A781">
            <v>480000</v>
          </cell>
          <cell r="B781">
            <v>1015</v>
          </cell>
          <cell r="C781">
            <v>-84527.89</v>
          </cell>
          <cell r="D781" t="str">
            <v>204</v>
          </cell>
          <cell r="E781" t="str">
            <v>407</v>
          </cell>
          <cell r="F781">
            <v>0</v>
          </cell>
          <cell r="G781">
            <v>2</v>
          </cell>
          <cell r="H781" t="str">
            <v>2006-02-28</v>
          </cell>
        </row>
        <row r="782">
          <cell r="A782">
            <v>480001</v>
          </cell>
          <cell r="B782">
            <v>1015</v>
          </cell>
          <cell r="C782">
            <v>14903770.689999999</v>
          </cell>
          <cell r="D782" t="str">
            <v>204</v>
          </cell>
          <cell r="E782" t="str">
            <v>407</v>
          </cell>
          <cell r="F782">
            <v>0</v>
          </cell>
          <cell r="G782">
            <v>2</v>
          </cell>
          <cell r="H782" t="str">
            <v>2006-02-28</v>
          </cell>
        </row>
        <row r="783">
          <cell r="A783">
            <v>481004</v>
          </cell>
          <cell r="B783">
            <v>1015</v>
          </cell>
          <cell r="C783">
            <v>-704560.55</v>
          </cell>
          <cell r="D783" t="str">
            <v>204</v>
          </cell>
          <cell r="E783" t="str">
            <v>407</v>
          </cell>
          <cell r="F783">
            <v>0</v>
          </cell>
          <cell r="G783">
            <v>2</v>
          </cell>
          <cell r="H783" t="str">
            <v>2006-02-28</v>
          </cell>
        </row>
        <row r="784">
          <cell r="A784">
            <v>481004</v>
          </cell>
          <cell r="B784">
            <v>1015</v>
          </cell>
          <cell r="C784">
            <v>-1410765.25</v>
          </cell>
          <cell r="D784" t="str">
            <v>204</v>
          </cell>
          <cell r="E784" t="str">
            <v>407</v>
          </cell>
          <cell r="F784">
            <v>0</v>
          </cell>
          <cell r="G784">
            <v>2</v>
          </cell>
          <cell r="H784" t="str">
            <v>2006-02-28</v>
          </cell>
        </row>
        <row r="785">
          <cell r="A785">
            <v>481004</v>
          </cell>
          <cell r="B785">
            <v>1015</v>
          </cell>
          <cell r="C785">
            <v>-1321593.6200000001</v>
          </cell>
          <cell r="D785" t="str">
            <v>204</v>
          </cell>
          <cell r="E785" t="str">
            <v>407</v>
          </cell>
          <cell r="F785">
            <v>0</v>
          </cell>
          <cell r="G785">
            <v>2</v>
          </cell>
          <cell r="H785" t="str">
            <v>2006-02-28</v>
          </cell>
        </row>
        <row r="786">
          <cell r="A786">
            <v>481004</v>
          </cell>
          <cell r="B786">
            <v>1015</v>
          </cell>
          <cell r="C786">
            <v>-6082002.6500000004</v>
          </cell>
          <cell r="D786" t="str">
            <v>204</v>
          </cell>
          <cell r="E786" t="str">
            <v>407</v>
          </cell>
          <cell r="F786">
            <v>0</v>
          </cell>
          <cell r="G786">
            <v>2</v>
          </cell>
          <cell r="H786" t="str">
            <v>2006-02-28</v>
          </cell>
        </row>
        <row r="787">
          <cell r="A787">
            <v>481004</v>
          </cell>
          <cell r="B787">
            <v>1015</v>
          </cell>
          <cell r="C787">
            <v>-5067816.21</v>
          </cell>
          <cell r="D787" t="str">
            <v>204</v>
          </cell>
          <cell r="E787" t="str">
            <v>407</v>
          </cell>
          <cell r="F787">
            <v>0</v>
          </cell>
          <cell r="G787">
            <v>2</v>
          </cell>
          <cell r="H787" t="str">
            <v>2006-02-28</v>
          </cell>
        </row>
        <row r="788">
          <cell r="A788">
            <v>481004</v>
          </cell>
          <cell r="B788">
            <v>1015</v>
          </cell>
          <cell r="C788">
            <v>-1592438.89</v>
          </cell>
          <cell r="D788" t="str">
            <v>204</v>
          </cell>
          <cell r="E788" t="str">
            <v>407</v>
          </cell>
          <cell r="F788">
            <v>0</v>
          </cell>
          <cell r="G788">
            <v>2</v>
          </cell>
          <cell r="H788" t="str">
            <v>2006-02-28</v>
          </cell>
        </row>
        <row r="789">
          <cell r="A789">
            <v>481004</v>
          </cell>
          <cell r="B789">
            <v>1015</v>
          </cell>
          <cell r="C789">
            <v>-2013562.45</v>
          </cell>
          <cell r="D789" t="str">
            <v>204</v>
          </cell>
          <cell r="E789" t="str">
            <v>407</v>
          </cell>
          <cell r="F789">
            <v>0</v>
          </cell>
          <cell r="G789">
            <v>2</v>
          </cell>
          <cell r="H789" t="str">
            <v>2006-02-28</v>
          </cell>
        </row>
        <row r="790">
          <cell r="A790">
            <v>481004</v>
          </cell>
          <cell r="B790">
            <v>1015</v>
          </cell>
          <cell r="C790">
            <v>-3029511.59</v>
          </cell>
          <cell r="D790" t="str">
            <v>204</v>
          </cell>
          <cell r="E790" t="str">
            <v>407</v>
          </cell>
          <cell r="F790">
            <v>0</v>
          </cell>
          <cell r="G790">
            <v>2</v>
          </cell>
          <cell r="H790" t="str">
            <v>2006-02-28</v>
          </cell>
        </row>
        <row r="791">
          <cell r="A791">
            <v>481004</v>
          </cell>
          <cell r="B791">
            <v>1015</v>
          </cell>
          <cell r="C791">
            <v>-1568175.26</v>
          </cell>
          <cell r="D791" t="str">
            <v>204</v>
          </cell>
          <cell r="E791" t="str">
            <v>407</v>
          </cell>
          <cell r="F791">
            <v>0</v>
          </cell>
          <cell r="G791">
            <v>2</v>
          </cell>
          <cell r="H791" t="str">
            <v>2006-02-28</v>
          </cell>
        </row>
        <row r="792">
          <cell r="A792">
            <v>481004</v>
          </cell>
          <cell r="B792">
            <v>1015</v>
          </cell>
          <cell r="C792">
            <v>-1547556.57</v>
          </cell>
          <cell r="D792" t="str">
            <v>204</v>
          </cell>
          <cell r="E792" t="str">
            <v>407</v>
          </cell>
          <cell r="F792">
            <v>0</v>
          </cell>
          <cell r="G792">
            <v>2</v>
          </cell>
          <cell r="H792" t="str">
            <v>2006-02-28</v>
          </cell>
        </row>
        <row r="793">
          <cell r="A793">
            <v>481004</v>
          </cell>
          <cell r="B793">
            <v>1015</v>
          </cell>
          <cell r="C793">
            <v>-3011594.59</v>
          </cell>
          <cell r="D793" t="str">
            <v>204</v>
          </cell>
          <cell r="E793" t="str">
            <v>407</v>
          </cell>
          <cell r="F793">
            <v>0</v>
          </cell>
          <cell r="G793">
            <v>2</v>
          </cell>
          <cell r="H793" t="str">
            <v>2006-02-28</v>
          </cell>
        </row>
        <row r="794">
          <cell r="A794">
            <v>481004</v>
          </cell>
          <cell r="B794">
            <v>1015</v>
          </cell>
          <cell r="C794">
            <v>-2608830.79</v>
          </cell>
          <cell r="D794" t="str">
            <v>204</v>
          </cell>
          <cell r="E794" t="str">
            <v>407</v>
          </cell>
          <cell r="F794">
            <v>0</v>
          </cell>
          <cell r="G794">
            <v>2</v>
          </cell>
          <cell r="H794" t="str">
            <v>2006-02-28</v>
          </cell>
        </row>
        <row r="795">
          <cell r="A795">
            <v>481004</v>
          </cell>
          <cell r="B795">
            <v>1015</v>
          </cell>
          <cell r="C795">
            <v>-149001.75</v>
          </cell>
          <cell r="D795" t="str">
            <v>204</v>
          </cell>
          <cell r="E795" t="str">
            <v>407</v>
          </cell>
          <cell r="F795">
            <v>0</v>
          </cell>
          <cell r="G795">
            <v>2</v>
          </cell>
          <cell r="H795" t="str">
            <v>2006-02-28</v>
          </cell>
        </row>
        <row r="796">
          <cell r="A796">
            <v>481004</v>
          </cell>
          <cell r="B796">
            <v>1015</v>
          </cell>
          <cell r="C796">
            <v>-43754.71</v>
          </cell>
          <cell r="D796" t="str">
            <v>204</v>
          </cell>
          <cell r="E796" t="str">
            <v>407</v>
          </cell>
          <cell r="F796">
            <v>0</v>
          </cell>
          <cell r="G796">
            <v>2</v>
          </cell>
          <cell r="H796" t="str">
            <v>2006-02-28</v>
          </cell>
        </row>
        <row r="797">
          <cell r="A797">
            <v>480000</v>
          </cell>
          <cell r="B797">
            <v>1015</v>
          </cell>
          <cell r="C797">
            <v>-546.96</v>
          </cell>
          <cell r="D797" t="str">
            <v>204</v>
          </cell>
          <cell r="E797" t="str">
            <v>408</v>
          </cell>
          <cell r="F797">
            <v>0</v>
          </cell>
          <cell r="G797">
            <v>2</v>
          </cell>
          <cell r="H797" t="str">
            <v>2006-02-28</v>
          </cell>
        </row>
        <row r="798">
          <cell r="A798">
            <v>480000</v>
          </cell>
          <cell r="B798">
            <v>1015</v>
          </cell>
          <cell r="C798">
            <v>-181.91</v>
          </cell>
          <cell r="D798" t="str">
            <v>204</v>
          </cell>
          <cell r="E798" t="str">
            <v>408</v>
          </cell>
          <cell r="F798">
            <v>0</v>
          </cell>
          <cell r="G798">
            <v>2</v>
          </cell>
          <cell r="H798" t="str">
            <v>2006-02-28</v>
          </cell>
        </row>
        <row r="799">
          <cell r="A799">
            <v>480000</v>
          </cell>
          <cell r="B799">
            <v>1015</v>
          </cell>
          <cell r="C799">
            <v>-613.22</v>
          </cell>
          <cell r="D799" t="str">
            <v>204</v>
          </cell>
          <cell r="E799" t="str">
            <v>408</v>
          </cell>
          <cell r="F799">
            <v>0</v>
          </cell>
          <cell r="G799">
            <v>2</v>
          </cell>
          <cell r="H799" t="str">
            <v>2006-02-28</v>
          </cell>
        </row>
        <row r="800">
          <cell r="A800">
            <v>480000</v>
          </cell>
          <cell r="B800">
            <v>1015</v>
          </cell>
          <cell r="C800">
            <v>-109507.12</v>
          </cell>
          <cell r="D800" t="str">
            <v>204</v>
          </cell>
          <cell r="E800" t="str">
            <v>408</v>
          </cell>
          <cell r="F800">
            <v>0</v>
          </cell>
          <cell r="G800">
            <v>2</v>
          </cell>
          <cell r="H800" t="str">
            <v>2006-02-28</v>
          </cell>
        </row>
        <row r="801">
          <cell r="A801">
            <v>480000</v>
          </cell>
          <cell r="B801">
            <v>1015</v>
          </cell>
          <cell r="C801">
            <v>-634.17999999999995</v>
          </cell>
          <cell r="D801" t="str">
            <v>204</v>
          </cell>
          <cell r="E801" t="str">
            <v>408</v>
          </cell>
          <cell r="F801">
            <v>0</v>
          </cell>
          <cell r="G801">
            <v>2</v>
          </cell>
          <cell r="H801" t="str">
            <v>2006-02-28</v>
          </cell>
        </row>
        <row r="802">
          <cell r="A802">
            <v>480000</v>
          </cell>
          <cell r="B802">
            <v>1015</v>
          </cell>
          <cell r="C802">
            <v>-909.48</v>
          </cell>
          <cell r="D802" t="str">
            <v>204</v>
          </cell>
          <cell r="E802" t="str">
            <v>408</v>
          </cell>
          <cell r="F802">
            <v>0</v>
          </cell>
          <cell r="G802">
            <v>2</v>
          </cell>
          <cell r="H802" t="str">
            <v>2006-02-28</v>
          </cell>
        </row>
        <row r="803">
          <cell r="A803">
            <v>480000</v>
          </cell>
          <cell r="B803">
            <v>1015</v>
          </cell>
          <cell r="C803">
            <v>-86979.839999999997</v>
          </cell>
          <cell r="D803" t="str">
            <v>204</v>
          </cell>
          <cell r="E803" t="str">
            <v>408</v>
          </cell>
          <cell r="F803">
            <v>0</v>
          </cell>
          <cell r="G803">
            <v>2</v>
          </cell>
          <cell r="H803" t="str">
            <v>2006-02-28</v>
          </cell>
        </row>
        <row r="804">
          <cell r="A804">
            <v>480000</v>
          </cell>
          <cell r="B804">
            <v>1015</v>
          </cell>
          <cell r="C804">
            <v>-244184.88</v>
          </cell>
          <cell r="D804" t="str">
            <v>204</v>
          </cell>
          <cell r="E804" t="str">
            <v>408</v>
          </cell>
          <cell r="F804">
            <v>0</v>
          </cell>
          <cell r="G804">
            <v>2</v>
          </cell>
          <cell r="H804" t="str">
            <v>2006-02-28</v>
          </cell>
        </row>
        <row r="805">
          <cell r="A805">
            <v>480000</v>
          </cell>
          <cell r="B805">
            <v>1015</v>
          </cell>
          <cell r="C805">
            <v>-1334.18</v>
          </cell>
          <cell r="D805" t="str">
            <v>204</v>
          </cell>
          <cell r="E805" t="str">
            <v>408</v>
          </cell>
          <cell r="F805">
            <v>0</v>
          </cell>
          <cell r="G805">
            <v>2</v>
          </cell>
          <cell r="H805" t="str">
            <v>2006-02-28</v>
          </cell>
        </row>
        <row r="806">
          <cell r="A806">
            <v>480000</v>
          </cell>
          <cell r="B806">
            <v>1015</v>
          </cell>
          <cell r="C806">
            <v>-447.71</v>
          </cell>
          <cell r="D806" t="str">
            <v>204</v>
          </cell>
          <cell r="E806" t="str">
            <v>408</v>
          </cell>
          <cell r="F806">
            <v>0</v>
          </cell>
          <cell r="G806">
            <v>2</v>
          </cell>
          <cell r="H806" t="str">
            <v>2006-02-28</v>
          </cell>
        </row>
        <row r="807">
          <cell r="A807">
            <v>480000</v>
          </cell>
          <cell r="B807">
            <v>1015</v>
          </cell>
          <cell r="C807">
            <v>-471.64</v>
          </cell>
          <cell r="D807" t="str">
            <v>204</v>
          </cell>
          <cell r="E807" t="str">
            <v>408</v>
          </cell>
          <cell r="F807">
            <v>0</v>
          </cell>
          <cell r="G807">
            <v>2</v>
          </cell>
          <cell r="H807" t="str">
            <v>2006-02-28</v>
          </cell>
        </row>
        <row r="808">
          <cell r="A808">
            <v>480000</v>
          </cell>
          <cell r="B808">
            <v>1015</v>
          </cell>
          <cell r="C808">
            <v>-26429.7</v>
          </cell>
          <cell r="D808" t="str">
            <v>204</v>
          </cell>
          <cell r="E808" t="str">
            <v>408</v>
          </cell>
          <cell r="F808">
            <v>0</v>
          </cell>
          <cell r="G808">
            <v>2</v>
          </cell>
          <cell r="H808" t="str">
            <v>2006-02-28</v>
          </cell>
        </row>
        <row r="809">
          <cell r="A809">
            <v>480000</v>
          </cell>
          <cell r="B809">
            <v>1015</v>
          </cell>
          <cell r="C809">
            <v>-124.87</v>
          </cell>
          <cell r="D809" t="str">
            <v>204</v>
          </cell>
          <cell r="E809" t="str">
            <v>408</v>
          </cell>
          <cell r="F809">
            <v>0</v>
          </cell>
          <cell r="G809">
            <v>2</v>
          </cell>
          <cell r="H809" t="str">
            <v>2006-02-28</v>
          </cell>
        </row>
        <row r="810">
          <cell r="A810">
            <v>480000</v>
          </cell>
          <cell r="B810">
            <v>1015</v>
          </cell>
          <cell r="C810">
            <v>-249.66</v>
          </cell>
          <cell r="D810" t="str">
            <v>204</v>
          </cell>
          <cell r="E810" t="str">
            <v>408</v>
          </cell>
          <cell r="F810">
            <v>0</v>
          </cell>
          <cell r="G810">
            <v>2</v>
          </cell>
          <cell r="H810" t="str">
            <v>2006-02-28</v>
          </cell>
        </row>
        <row r="811">
          <cell r="A811">
            <v>480001</v>
          </cell>
          <cell r="B811">
            <v>1015</v>
          </cell>
          <cell r="C811">
            <v>134689.44</v>
          </cell>
          <cell r="D811" t="str">
            <v>204</v>
          </cell>
          <cell r="E811" t="str">
            <v>408</v>
          </cell>
          <cell r="F811">
            <v>0</v>
          </cell>
          <cell r="G811">
            <v>2</v>
          </cell>
          <cell r="H811" t="str">
            <v>2006-02-28</v>
          </cell>
        </row>
        <row r="812">
          <cell r="A812">
            <v>481004</v>
          </cell>
          <cell r="B812">
            <v>1015</v>
          </cell>
          <cell r="C812">
            <v>0.01</v>
          </cell>
          <cell r="D812" t="str">
            <v>204</v>
          </cell>
          <cell r="E812" t="str">
            <v>408</v>
          </cell>
          <cell r="F812">
            <v>0</v>
          </cell>
          <cell r="G812">
            <v>2</v>
          </cell>
          <cell r="H812" t="str">
            <v>2006-02-28</v>
          </cell>
        </row>
        <row r="813">
          <cell r="A813">
            <v>481004</v>
          </cell>
          <cell r="B813">
            <v>1015</v>
          </cell>
          <cell r="C813">
            <v>-14176.28</v>
          </cell>
          <cell r="D813" t="str">
            <v>204</v>
          </cell>
          <cell r="E813" t="str">
            <v>408</v>
          </cell>
          <cell r="F813">
            <v>0</v>
          </cell>
          <cell r="G813">
            <v>2</v>
          </cell>
          <cell r="H813" t="str">
            <v>2006-02-28</v>
          </cell>
        </row>
        <row r="814">
          <cell r="A814">
            <v>481004</v>
          </cell>
          <cell r="B814">
            <v>1015</v>
          </cell>
          <cell r="C814">
            <v>-296.62</v>
          </cell>
          <cell r="D814" t="str">
            <v>204</v>
          </cell>
          <cell r="E814" t="str">
            <v>408</v>
          </cell>
          <cell r="F814">
            <v>0</v>
          </cell>
          <cell r="G814">
            <v>2</v>
          </cell>
          <cell r="H814" t="str">
            <v>2006-02-28</v>
          </cell>
        </row>
        <row r="815">
          <cell r="A815">
            <v>481004</v>
          </cell>
          <cell r="B815">
            <v>1015</v>
          </cell>
          <cell r="C815">
            <v>-57341.48</v>
          </cell>
          <cell r="D815" t="str">
            <v>204</v>
          </cell>
          <cell r="E815" t="str">
            <v>408</v>
          </cell>
          <cell r="F815">
            <v>0</v>
          </cell>
          <cell r="G815">
            <v>2</v>
          </cell>
          <cell r="H815" t="str">
            <v>2006-02-28</v>
          </cell>
        </row>
        <row r="816">
          <cell r="A816">
            <v>481004</v>
          </cell>
          <cell r="B816">
            <v>1015</v>
          </cell>
          <cell r="C816">
            <v>-152882.01</v>
          </cell>
          <cell r="D816" t="str">
            <v>204</v>
          </cell>
          <cell r="E816" t="str">
            <v>408</v>
          </cell>
          <cell r="F816">
            <v>0</v>
          </cell>
          <cell r="G816">
            <v>2</v>
          </cell>
          <cell r="H816" t="str">
            <v>2006-02-28</v>
          </cell>
        </row>
        <row r="817">
          <cell r="A817">
            <v>481004</v>
          </cell>
          <cell r="B817">
            <v>1015</v>
          </cell>
          <cell r="C817">
            <v>-823.09</v>
          </cell>
          <cell r="D817" t="str">
            <v>204</v>
          </cell>
          <cell r="E817" t="str">
            <v>408</v>
          </cell>
          <cell r="F817">
            <v>0</v>
          </cell>
          <cell r="G817">
            <v>2</v>
          </cell>
          <cell r="H817" t="str">
            <v>2006-02-28</v>
          </cell>
        </row>
        <row r="818">
          <cell r="A818">
            <v>481004</v>
          </cell>
          <cell r="B818">
            <v>1015</v>
          </cell>
          <cell r="C818">
            <v>-1149.19</v>
          </cell>
          <cell r="D818" t="str">
            <v>204</v>
          </cell>
          <cell r="E818" t="str">
            <v>408</v>
          </cell>
          <cell r="F818">
            <v>0</v>
          </cell>
          <cell r="G818">
            <v>2</v>
          </cell>
          <cell r="H818" t="str">
            <v>2006-02-28</v>
          </cell>
        </row>
        <row r="819">
          <cell r="A819">
            <v>481004</v>
          </cell>
          <cell r="B819">
            <v>1015</v>
          </cell>
          <cell r="C819">
            <v>-61.28</v>
          </cell>
          <cell r="D819" t="str">
            <v>204</v>
          </cell>
          <cell r="E819" t="str">
            <v>408</v>
          </cell>
          <cell r="F819">
            <v>0</v>
          </cell>
          <cell r="G819">
            <v>2</v>
          </cell>
          <cell r="H819" t="str">
            <v>2006-02-28</v>
          </cell>
        </row>
        <row r="820">
          <cell r="A820">
            <v>481004</v>
          </cell>
          <cell r="B820">
            <v>1015</v>
          </cell>
          <cell r="C820">
            <v>-5773.61</v>
          </cell>
          <cell r="D820" t="str">
            <v>204</v>
          </cell>
          <cell r="E820" t="str">
            <v>408</v>
          </cell>
          <cell r="F820">
            <v>0</v>
          </cell>
          <cell r="G820">
            <v>2</v>
          </cell>
          <cell r="H820" t="str">
            <v>2006-02-28</v>
          </cell>
        </row>
        <row r="821">
          <cell r="A821">
            <v>481004</v>
          </cell>
          <cell r="B821">
            <v>1015</v>
          </cell>
          <cell r="C821">
            <v>-785.54</v>
          </cell>
          <cell r="D821" t="str">
            <v>204</v>
          </cell>
          <cell r="E821" t="str">
            <v>408</v>
          </cell>
          <cell r="F821">
            <v>0</v>
          </cell>
          <cell r="G821">
            <v>2</v>
          </cell>
          <cell r="H821" t="str">
            <v>2006-02-28</v>
          </cell>
        </row>
        <row r="822">
          <cell r="A822">
            <v>481002</v>
          </cell>
          <cell r="B822">
            <v>1015</v>
          </cell>
          <cell r="C822">
            <v>0</v>
          </cell>
          <cell r="D822" t="str">
            <v>204</v>
          </cell>
          <cell r="E822" t="str">
            <v>409</v>
          </cell>
          <cell r="F822">
            <v>0</v>
          </cell>
          <cell r="G822">
            <v>2</v>
          </cell>
          <cell r="H822" t="str">
            <v>2006-02-28</v>
          </cell>
        </row>
        <row r="823">
          <cell r="A823">
            <v>481002</v>
          </cell>
          <cell r="B823">
            <v>1015</v>
          </cell>
          <cell r="C823">
            <v>0</v>
          </cell>
          <cell r="D823" t="str">
            <v>204</v>
          </cell>
          <cell r="E823" t="str">
            <v>409</v>
          </cell>
          <cell r="F823">
            <v>0</v>
          </cell>
          <cell r="G823">
            <v>2</v>
          </cell>
          <cell r="H823" t="str">
            <v>2006-02-28</v>
          </cell>
        </row>
        <row r="824">
          <cell r="A824">
            <v>481002</v>
          </cell>
          <cell r="B824">
            <v>1015</v>
          </cell>
          <cell r="C824">
            <v>0</v>
          </cell>
          <cell r="D824" t="str">
            <v>204</v>
          </cell>
          <cell r="E824" t="str">
            <v>409</v>
          </cell>
          <cell r="F824">
            <v>0</v>
          </cell>
          <cell r="G824">
            <v>2</v>
          </cell>
          <cell r="H824" t="str">
            <v>2006-02-28</v>
          </cell>
        </row>
        <row r="825">
          <cell r="A825">
            <v>481002</v>
          </cell>
          <cell r="B825">
            <v>1015</v>
          </cell>
          <cell r="C825">
            <v>0</v>
          </cell>
          <cell r="D825" t="str">
            <v>204</v>
          </cell>
          <cell r="E825" t="str">
            <v>411</v>
          </cell>
          <cell r="F825">
            <v>0</v>
          </cell>
          <cell r="G825">
            <v>2</v>
          </cell>
          <cell r="H825" t="str">
            <v>2006-02-28</v>
          </cell>
        </row>
        <row r="826">
          <cell r="A826">
            <v>481002</v>
          </cell>
          <cell r="B826">
            <v>1015</v>
          </cell>
          <cell r="C826">
            <v>-2002370.44</v>
          </cell>
          <cell r="D826" t="str">
            <v>204</v>
          </cell>
          <cell r="E826" t="str">
            <v>411</v>
          </cell>
          <cell r="F826">
            <v>0</v>
          </cell>
          <cell r="G826">
            <v>2</v>
          </cell>
          <cell r="H826" t="str">
            <v>2006-02-28</v>
          </cell>
        </row>
        <row r="827">
          <cell r="A827">
            <v>481002</v>
          </cell>
          <cell r="B827">
            <v>1015</v>
          </cell>
          <cell r="C827">
            <v>2830249.47</v>
          </cell>
          <cell r="D827" t="str">
            <v>204</v>
          </cell>
          <cell r="E827" t="str">
            <v>411</v>
          </cell>
          <cell r="F827">
            <v>0</v>
          </cell>
          <cell r="G827">
            <v>2</v>
          </cell>
          <cell r="H827" t="str">
            <v>2006-02-28</v>
          </cell>
        </row>
        <row r="828">
          <cell r="A828">
            <v>481002</v>
          </cell>
          <cell r="B828">
            <v>1015</v>
          </cell>
          <cell r="C828">
            <v>-333399.49</v>
          </cell>
          <cell r="D828" t="str">
            <v>204</v>
          </cell>
          <cell r="E828" t="str">
            <v>411</v>
          </cell>
          <cell r="F828">
            <v>0</v>
          </cell>
          <cell r="G828">
            <v>2</v>
          </cell>
          <cell r="H828" t="str">
            <v>2006-02-28</v>
          </cell>
        </row>
        <row r="829">
          <cell r="A829">
            <v>481002</v>
          </cell>
          <cell r="B829">
            <v>1015</v>
          </cell>
          <cell r="C829">
            <v>-479641.88</v>
          </cell>
          <cell r="D829" t="str">
            <v>204</v>
          </cell>
          <cell r="E829" t="str">
            <v>411</v>
          </cell>
          <cell r="F829">
            <v>0</v>
          </cell>
          <cell r="G829">
            <v>2</v>
          </cell>
          <cell r="H829" t="str">
            <v>2006-02-28</v>
          </cell>
        </row>
        <row r="830">
          <cell r="A830">
            <v>481002</v>
          </cell>
          <cell r="B830">
            <v>1015</v>
          </cell>
          <cell r="C830">
            <v>-9149.2900000000009</v>
          </cell>
          <cell r="D830" t="str">
            <v>204</v>
          </cell>
          <cell r="E830" t="str">
            <v>411</v>
          </cell>
          <cell r="F830">
            <v>0</v>
          </cell>
          <cell r="G830">
            <v>2</v>
          </cell>
          <cell r="H830" t="str">
            <v>2006-02-28</v>
          </cell>
        </row>
        <row r="831">
          <cell r="A831">
            <v>481002</v>
          </cell>
          <cell r="B831">
            <v>1015</v>
          </cell>
          <cell r="C831">
            <v>-67587.210000000006</v>
          </cell>
          <cell r="D831" t="str">
            <v>204</v>
          </cell>
          <cell r="E831" t="str">
            <v>411</v>
          </cell>
          <cell r="F831">
            <v>0</v>
          </cell>
          <cell r="G831">
            <v>2</v>
          </cell>
          <cell r="H831" t="str">
            <v>2006-02-28</v>
          </cell>
        </row>
        <row r="832">
          <cell r="A832">
            <v>481002</v>
          </cell>
          <cell r="B832">
            <v>1015</v>
          </cell>
          <cell r="C832">
            <v>-26976.79</v>
          </cell>
          <cell r="D832" t="str">
            <v>204</v>
          </cell>
          <cell r="E832" t="str">
            <v>411</v>
          </cell>
          <cell r="F832">
            <v>0</v>
          </cell>
          <cell r="G832">
            <v>2</v>
          </cell>
          <cell r="H832" t="str">
            <v>2006-02-28</v>
          </cell>
        </row>
        <row r="833">
          <cell r="A833">
            <v>481002</v>
          </cell>
          <cell r="B833">
            <v>1015</v>
          </cell>
          <cell r="C833">
            <v>-69000.97</v>
          </cell>
          <cell r="D833" t="str">
            <v>204</v>
          </cell>
          <cell r="E833" t="str">
            <v>411</v>
          </cell>
          <cell r="F833">
            <v>0</v>
          </cell>
          <cell r="G833">
            <v>2</v>
          </cell>
          <cell r="H833" t="str">
            <v>2006-02-28</v>
          </cell>
        </row>
        <row r="834">
          <cell r="A834">
            <v>481002</v>
          </cell>
          <cell r="B834">
            <v>1015</v>
          </cell>
          <cell r="C834">
            <v>-14408.7</v>
          </cell>
          <cell r="D834" t="str">
            <v>204</v>
          </cell>
          <cell r="E834" t="str">
            <v>411</v>
          </cell>
          <cell r="F834">
            <v>0</v>
          </cell>
          <cell r="G834">
            <v>2</v>
          </cell>
          <cell r="H834" t="str">
            <v>2006-02-28</v>
          </cell>
        </row>
        <row r="835">
          <cell r="A835">
            <v>481002</v>
          </cell>
          <cell r="B835">
            <v>1015</v>
          </cell>
          <cell r="C835">
            <v>-44189.760000000002</v>
          </cell>
          <cell r="D835" t="str">
            <v>204</v>
          </cell>
          <cell r="E835" t="str">
            <v>411</v>
          </cell>
          <cell r="F835">
            <v>0</v>
          </cell>
          <cell r="G835">
            <v>2</v>
          </cell>
          <cell r="H835" t="str">
            <v>2006-02-28</v>
          </cell>
        </row>
        <row r="836">
          <cell r="A836">
            <v>481005</v>
          </cell>
          <cell r="B836">
            <v>1015</v>
          </cell>
          <cell r="C836">
            <v>0</v>
          </cell>
          <cell r="D836" t="str">
            <v>204</v>
          </cell>
          <cell r="E836" t="str">
            <v>411</v>
          </cell>
          <cell r="F836">
            <v>0</v>
          </cell>
          <cell r="G836">
            <v>2</v>
          </cell>
          <cell r="H836" t="str">
            <v>2006-02-28</v>
          </cell>
        </row>
        <row r="837">
          <cell r="A837">
            <v>481005</v>
          </cell>
          <cell r="B837">
            <v>1015</v>
          </cell>
          <cell r="C837">
            <v>3271782.48</v>
          </cell>
          <cell r="D837" t="str">
            <v>204</v>
          </cell>
          <cell r="E837" t="str">
            <v>411</v>
          </cell>
          <cell r="F837">
            <v>0</v>
          </cell>
          <cell r="G837">
            <v>2</v>
          </cell>
          <cell r="H837" t="str">
            <v>2006-02-28</v>
          </cell>
        </row>
        <row r="838">
          <cell r="A838">
            <v>481005</v>
          </cell>
          <cell r="B838">
            <v>1015</v>
          </cell>
          <cell r="C838">
            <v>-3484460.34</v>
          </cell>
          <cell r="D838" t="str">
            <v>204</v>
          </cell>
          <cell r="E838" t="str">
            <v>411</v>
          </cell>
          <cell r="F838">
            <v>0</v>
          </cell>
          <cell r="G838">
            <v>2</v>
          </cell>
          <cell r="H838" t="str">
            <v>2006-02-28</v>
          </cell>
        </row>
        <row r="839">
          <cell r="A839">
            <v>481005</v>
          </cell>
          <cell r="B839">
            <v>1015</v>
          </cell>
          <cell r="C839">
            <v>-999.82</v>
          </cell>
          <cell r="D839" t="str">
            <v>204</v>
          </cell>
          <cell r="E839" t="str">
            <v>411</v>
          </cell>
          <cell r="F839">
            <v>0</v>
          </cell>
          <cell r="G839">
            <v>2</v>
          </cell>
          <cell r="H839" t="str">
            <v>2006-02-28</v>
          </cell>
        </row>
        <row r="840">
          <cell r="A840">
            <v>481005</v>
          </cell>
          <cell r="B840">
            <v>1015</v>
          </cell>
          <cell r="C840">
            <v>-13905.24</v>
          </cell>
          <cell r="D840" t="str">
            <v>204</v>
          </cell>
          <cell r="E840" t="str">
            <v>411</v>
          </cell>
          <cell r="F840">
            <v>0</v>
          </cell>
          <cell r="G840">
            <v>2</v>
          </cell>
          <cell r="H840" t="str">
            <v>2006-02-28</v>
          </cell>
        </row>
        <row r="841">
          <cell r="A841">
            <v>481005</v>
          </cell>
          <cell r="B841">
            <v>1015</v>
          </cell>
          <cell r="C841">
            <v>-353029.89</v>
          </cell>
          <cell r="D841" t="str">
            <v>204</v>
          </cell>
          <cell r="E841" t="str">
            <v>411</v>
          </cell>
          <cell r="F841">
            <v>0</v>
          </cell>
          <cell r="G841">
            <v>2</v>
          </cell>
          <cell r="H841" t="str">
            <v>2006-02-28</v>
          </cell>
        </row>
        <row r="842">
          <cell r="A842">
            <v>481005</v>
          </cell>
          <cell r="B842">
            <v>1015</v>
          </cell>
          <cell r="C842">
            <v>-12491.58</v>
          </cell>
          <cell r="D842" t="str">
            <v>204</v>
          </cell>
          <cell r="E842" t="str">
            <v>411</v>
          </cell>
          <cell r="F842">
            <v>0</v>
          </cell>
          <cell r="G842">
            <v>2</v>
          </cell>
          <cell r="H842" t="str">
            <v>2006-02-28</v>
          </cell>
        </row>
        <row r="843">
          <cell r="A843">
            <v>481005</v>
          </cell>
          <cell r="B843">
            <v>1015</v>
          </cell>
          <cell r="C843">
            <v>-58449.7</v>
          </cell>
          <cell r="D843" t="str">
            <v>204</v>
          </cell>
          <cell r="E843" t="str">
            <v>411</v>
          </cell>
          <cell r="F843">
            <v>0</v>
          </cell>
          <cell r="G843">
            <v>2</v>
          </cell>
          <cell r="H843" t="str">
            <v>2006-02-28</v>
          </cell>
        </row>
        <row r="844">
          <cell r="A844">
            <v>481005</v>
          </cell>
          <cell r="B844">
            <v>1015</v>
          </cell>
          <cell r="C844">
            <v>-15882.76</v>
          </cell>
          <cell r="D844" t="str">
            <v>204</v>
          </cell>
          <cell r="E844" t="str">
            <v>411</v>
          </cell>
          <cell r="F844">
            <v>0</v>
          </cell>
          <cell r="G844">
            <v>2</v>
          </cell>
          <cell r="H844" t="str">
            <v>2006-02-28</v>
          </cell>
        </row>
        <row r="845">
          <cell r="A845">
            <v>481005</v>
          </cell>
          <cell r="B845">
            <v>1015</v>
          </cell>
          <cell r="C845">
            <v>-11203.22</v>
          </cell>
          <cell r="D845" t="str">
            <v>204</v>
          </cell>
          <cell r="E845" t="str">
            <v>411</v>
          </cell>
          <cell r="F845">
            <v>0</v>
          </cell>
          <cell r="G845">
            <v>2</v>
          </cell>
          <cell r="H845" t="str">
            <v>2006-02-28</v>
          </cell>
        </row>
        <row r="846">
          <cell r="A846">
            <v>481005</v>
          </cell>
          <cell r="B846">
            <v>1015</v>
          </cell>
          <cell r="C846">
            <v>-23457.45</v>
          </cell>
          <cell r="D846" t="str">
            <v>204</v>
          </cell>
          <cell r="E846" t="str">
            <v>411</v>
          </cell>
          <cell r="F846">
            <v>0</v>
          </cell>
          <cell r="G846">
            <v>2</v>
          </cell>
          <cell r="H846" t="str">
            <v>2006-02-28</v>
          </cell>
        </row>
        <row r="847">
          <cell r="A847">
            <v>481005</v>
          </cell>
          <cell r="B847">
            <v>1015</v>
          </cell>
          <cell r="C847">
            <v>-29249.040000000001</v>
          </cell>
          <cell r="D847" t="str">
            <v>204</v>
          </cell>
          <cell r="E847" t="str">
            <v>411</v>
          </cell>
          <cell r="F847">
            <v>0</v>
          </cell>
          <cell r="G847">
            <v>2</v>
          </cell>
          <cell r="H847" t="str">
            <v>2006-02-28</v>
          </cell>
        </row>
        <row r="848">
          <cell r="A848">
            <v>481005</v>
          </cell>
          <cell r="B848">
            <v>1015</v>
          </cell>
          <cell r="C848">
            <v>-58420.45</v>
          </cell>
          <cell r="D848" t="str">
            <v>204</v>
          </cell>
          <cell r="E848" t="str">
            <v>411</v>
          </cell>
          <cell r="F848">
            <v>0</v>
          </cell>
          <cell r="G848">
            <v>2</v>
          </cell>
          <cell r="H848" t="str">
            <v>2006-02-28</v>
          </cell>
        </row>
        <row r="849">
          <cell r="A849">
            <v>481005</v>
          </cell>
          <cell r="B849">
            <v>1015</v>
          </cell>
          <cell r="C849">
            <v>-16420.97</v>
          </cell>
          <cell r="D849" t="str">
            <v>204</v>
          </cell>
          <cell r="E849" t="str">
            <v>411</v>
          </cell>
          <cell r="F849">
            <v>0</v>
          </cell>
          <cell r="G849">
            <v>2</v>
          </cell>
          <cell r="H849" t="str">
            <v>2006-02-28</v>
          </cell>
        </row>
        <row r="850">
          <cell r="A850">
            <v>481002</v>
          </cell>
          <cell r="B850">
            <v>1015</v>
          </cell>
          <cell r="C850">
            <v>0</v>
          </cell>
          <cell r="D850" t="str">
            <v>204</v>
          </cell>
          <cell r="E850" t="str">
            <v>414</v>
          </cell>
          <cell r="F850">
            <v>0</v>
          </cell>
          <cell r="G850">
            <v>2</v>
          </cell>
          <cell r="H850" t="str">
            <v>2006-02-28</v>
          </cell>
        </row>
        <row r="851">
          <cell r="A851">
            <v>481002</v>
          </cell>
          <cell r="B851">
            <v>1015</v>
          </cell>
          <cell r="C851">
            <v>-239664.23</v>
          </cell>
          <cell r="D851" t="str">
            <v>204</v>
          </cell>
          <cell r="E851" t="str">
            <v>414</v>
          </cell>
          <cell r="F851">
            <v>0</v>
          </cell>
          <cell r="G851">
            <v>2</v>
          </cell>
          <cell r="H851" t="str">
            <v>2006-02-28</v>
          </cell>
        </row>
        <row r="852">
          <cell r="A852">
            <v>481002</v>
          </cell>
          <cell r="B852">
            <v>1015</v>
          </cell>
          <cell r="C852">
            <v>325283.12</v>
          </cell>
          <cell r="D852" t="str">
            <v>204</v>
          </cell>
          <cell r="E852" t="str">
            <v>414</v>
          </cell>
          <cell r="F852">
            <v>0</v>
          </cell>
          <cell r="G852">
            <v>2</v>
          </cell>
          <cell r="H852" t="str">
            <v>2006-02-28</v>
          </cell>
        </row>
        <row r="853">
          <cell r="A853">
            <v>481002</v>
          </cell>
          <cell r="B853">
            <v>1015</v>
          </cell>
          <cell r="C853">
            <v>-60029.47</v>
          </cell>
          <cell r="D853" t="str">
            <v>204</v>
          </cell>
          <cell r="E853" t="str">
            <v>414</v>
          </cell>
          <cell r="F853">
            <v>0</v>
          </cell>
          <cell r="G853">
            <v>2</v>
          </cell>
          <cell r="H853" t="str">
            <v>2006-02-28</v>
          </cell>
        </row>
        <row r="854">
          <cell r="A854">
            <v>481002</v>
          </cell>
          <cell r="B854">
            <v>1015</v>
          </cell>
          <cell r="C854">
            <v>-64375.92</v>
          </cell>
          <cell r="D854" t="str">
            <v>204</v>
          </cell>
          <cell r="E854" t="str">
            <v>414</v>
          </cell>
          <cell r="F854">
            <v>0</v>
          </cell>
          <cell r="G854">
            <v>2</v>
          </cell>
          <cell r="H854" t="str">
            <v>2006-02-28</v>
          </cell>
        </row>
        <row r="855">
          <cell r="A855">
            <v>481005</v>
          </cell>
          <cell r="B855">
            <v>1015</v>
          </cell>
          <cell r="C855">
            <v>0</v>
          </cell>
          <cell r="D855" t="str">
            <v>204</v>
          </cell>
          <cell r="E855" t="str">
            <v>414</v>
          </cell>
          <cell r="F855">
            <v>0</v>
          </cell>
          <cell r="G855">
            <v>2</v>
          </cell>
          <cell r="H855" t="str">
            <v>2006-02-28</v>
          </cell>
        </row>
        <row r="856">
          <cell r="A856">
            <v>481005</v>
          </cell>
          <cell r="B856">
            <v>1015</v>
          </cell>
          <cell r="C856">
            <v>343059.63</v>
          </cell>
          <cell r="D856" t="str">
            <v>204</v>
          </cell>
          <cell r="E856" t="str">
            <v>414</v>
          </cell>
          <cell r="F856">
            <v>0</v>
          </cell>
          <cell r="G856">
            <v>2</v>
          </cell>
          <cell r="H856" t="str">
            <v>2006-02-28</v>
          </cell>
        </row>
        <row r="857">
          <cell r="A857">
            <v>481005</v>
          </cell>
          <cell r="B857">
            <v>1015</v>
          </cell>
          <cell r="C857">
            <v>-360370.95</v>
          </cell>
          <cell r="D857" t="str">
            <v>204</v>
          </cell>
          <cell r="E857" t="str">
            <v>414</v>
          </cell>
          <cell r="F857">
            <v>0</v>
          </cell>
          <cell r="G857">
            <v>2</v>
          </cell>
          <cell r="H857" t="str">
            <v>2006-02-28</v>
          </cell>
        </row>
        <row r="858">
          <cell r="A858">
            <v>481005</v>
          </cell>
          <cell r="B858">
            <v>1015</v>
          </cell>
          <cell r="C858">
            <v>-44303.29</v>
          </cell>
          <cell r="D858" t="str">
            <v>204</v>
          </cell>
          <cell r="E858" t="str">
            <v>414</v>
          </cell>
          <cell r="F858">
            <v>0</v>
          </cell>
          <cell r="G858">
            <v>2</v>
          </cell>
          <cell r="H858" t="str">
            <v>2006-02-28</v>
          </cell>
        </row>
        <row r="859">
          <cell r="A859">
            <v>481005</v>
          </cell>
          <cell r="B859">
            <v>1015</v>
          </cell>
          <cell r="C859">
            <v>-7156.16</v>
          </cell>
          <cell r="D859" t="str">
            <v>204</v>
          </cell>
          <cell r="E859" t="str">
            <v>414</v>
          </cell>
          <cell r="F859">
            <v>0</v>
          </cell>
          <cell r="G859">
            <v>2</v>
          </cell>
          <cell r="H859" t="str">
            <v>2006-02-28</v>
          </cell>
        </row>
        <row r="860">
          <cell r="A860">
            <v>481000</v>
          </cell>
          <cell r="B860">
            <v>1015</v>
          </cell>
          <cell r="C860">
            <v>0</v>
          </cell>
          <cell r="D860" t="str">
            <v>204</v>
          </cell>
          <cell r="E860" t="str">
            <v>451</v>
          </cell>
          <cell r="F860">
            <v>0</v>
          </cell>
          <cell r="G860">
            <v>2</v>
          </cell>
          <cell r="H860" t="str">
            <v>2006-02-28</v>
          </cell>
        </row>
        <row r="861">
          <cell r="A861">
            <v>481000</v>
          </cell>
          <cell r="B861">
            <v>1015</v>
          </cell>
          <cell r="C861">
            <v>3490.69</v>
          </cell>
          <cell r="D861" t="str">
            <v>204</v>
          </cell>
          <cell r="E861" t="str">
            <v>451</v>
          </cell>
          <cell r="F861">
            <v>0</v>
          </cell>
          <cell r="G861">
            <v>2</v>
          </cell>
          <cell r="H861" t="str">
            <v>2006-02-28</v>
          </cell>
        </row>
        <row r="862">
          <cell r="A862">
            <v>481000</v>
          </cell>
          <cell r="B862">
            <v>1015</v>
          </cell>
          <cell r="C862">
            <v>-1473.64</v>
          </cell>
          <cell r="D862" t="str">
            <v>204</v>
          </cell>
          <cell r="E862" t="str">
            <v>451</v>
          </cell>
          <cell r="F862">
            <v>0</v>
          </cell>
          <cell r="G862">
            <v>2</v>
          </cell>
          <cell r="H862" t="str">
            <v>2006-02-28</v>
          </cell>
        </row>
        <row r="863">
          <cell r="A863">
            <v>481000</v>
          </cell>
          <cell r="B863">
            <v>1015</v>
          </cell>
          <cell r="C863">
            <v>-1877.36</v>
          </cell>
          <cell r="D863" t="str">
            <v>204</v>
          </cell>
          <cell r="E863" t="str">
            <v>451</v>
          </cell>
          <cell r="F863">
            <v>0</v>
          </cell>
          <cell r="G863">
            <v>2</v>
          </cell>
          <cell r="H863" t="str">
            <v>2006-02-28</v>
          </cell>
        </row>
        <row r="864">
          <cell r="A864">
            <v>481000</v>
          </cell>
          <cell r="B864">
            <v>1015</v>
          </cell>
          <cell r="C864">
            <v>-139.69</v>
          </cell>
          <cell r="D864" t="str">
            <v>204</v>
          </cell>
          <cell r="E864" t="str">
            <v>451</v>
          </cell>
          <cell r="F864">
            <v>0</v>
          </cell>
          <cell r="G864">
            <v>2</v>
          </cell>
          <cell r="H864" t="str">
            <v>2006-02-28</v>
          </cell>
        </row>
        <row r="865">
          <cell r="A865">
            <v>481004</v>
          </cell>
          <cell r="B865">
            <v>1015</v>
          </cell>
          <cell r="C865">
            <v>0</v>
          </cell>
          <cell r="D865" t="str">
            <v>204</v>
          </cell>
          <cell r="E865" t="str">
            <v>451</v>
          </cell>
          <cell r="F865">
            <v>0</v>
          </cell>
          <cell r="G865">
            <v>2</v>
          </cell>
          <cell r="H865" t="str">
            <v>2006-02-28</v>
          </cell>
        </row>
        <row r="866">
          <cell r="A866">
            <v>481004</v>
          </cell>
          <cell r="B866">
            <v>1015</v>
          </cell>
          <cell r="C866">
            <v>28259.55</v>
          </cell>
          <cell r="D866" t="str">
            <v>204</v>
          </cell>
          <cell r="E866" t="str">
            <v>451</v>
          </cell>
          <cell r="F866">
            <v>0</v>
          </cell>
          <cell r="G866">
            <v>2</v>
          </cell>
          <cell r="H866" t="str">
            <v>2006-02-28</v>
          </cell>
        </row>
        <row r="867">
          <cell r="A867">
            <v>481004</v>
          </cell>
          <cell r="B867">
            <v>1015</v>
          </cell>
          <cell r="C867">
            <v>-11213.17</v>
          </cell>
          <cell r="D867" t="str">
            <v>204</v>
          </cell>
          <cell r="E867" t="str">
            <v>451</v>
          </cell>
          <cell r="F867">
            <v>0</v>
          </cell>
          <cell r="G867">
            <v>2</v>
          </cell>
          <cell r="H867" t="str">
            <v>2006-02-28</v>
          </cell>
        </row>
        <row r="868">
          <cell r="A868">
            <v>481004</v>
          </cell>
          <cell r="B868">
            <v>1015</v>
          </cell>
          <cell r="C868">
            <v>-44085.37</v>
          </cell>
          <cell r="D868" t="str">
            <v>204</v>
          </cell>
          <cell r="E868" t="str">
            <v>451</v>
          </cell>
          <cell r="F868">
            <v>0</v>
          </cell>
          <cell r="G868">
            <v>2</v>
          </cell>
          <cell r="H868" t="str">
            <v>2006-02-28</v>
          </cell>
        </row>
        <row r="869">
          <cell r="A869">
            <v>481004</v>
          </cell>
          <cell r="B869">
            <v>1015</v>
          </cell>
          <cell r="C869">
            <v>-9333.67</v>
          </cell>
          <cell r="D869" t="str">
            <v>204</v>
          </cell>
          <cell r="E869" t="str">
            <v>451</v>
          </cell>
          <cell r="F869">
            <v>0</v>
          </cell>
          <cell r="G869">
            <v>2</v>
          </cell>
          <cell r="H869" t="str">
            <v>2006-02-28</v>
          </cell>
        </row>
        <row r="870">
          <cell r="A870">
            <v>481004</v>
          </cell>
          <cell r="B870">
            <v>1015</v>
          </cell>
          <cell r="C870">
            <v>-65961.350000000006</v>
          </cell>
          <cell r="D870" t="str">
            <v>204</v>
          </cell>
          <cell r="E870" t="str">
            <v>451</v>
          </cell>
          <cell r="F870">
            <v>0</v>
          </cell>
          <cell r="G870">
            <v>2</v>
          </cell>
          <cell r="H870" t="str">
            <v>2006-02-28</v>
          </cell>
        </row>
        <row r="871">
          <cell r="A871">
            <v>481004</v>
          </cell>
          <cell r="B871">
            <v>1015</v>
          </cell>
          <cell r="C871">
            <v>-10135.969999999999</v>
          </cell>
          <cell r="D871" t="str">
            <v>204</v>
          </cell>
          <cell r="E871" t="str">
            <v>451</v>
          </cell>
          <cell r="F871">
            <v>0</v>
          </cell>
          <cell r="G871">
            <v>2</v>
          </cell>
          <cell r="H871" t="str">
            <v>2006-02-28</v>
          </cell>
        </row>
        <row r="872">
          <cell r="A872">
            <v>481004</v>
          </cell>
          <cell r="B872">
            <v>1015</v>
          </cell>
          <cell r="C872">
            <v>-7468.41</v>
          </cell>
          <cell r="D872" t="str">
            <v>204</v>
          </cell>
          <cell r="E872" t="str">
            <v>451</v>
          </cell>
          <cell r="F872">
            <v>0</v>
          </cell>
          <cell r="G872">
            <v>2</v>
          </cell>
          <cell r="H872" t="str">
            <v>2006-02-28</v>
          </cell>
        </row>
        <row r="873">
          <cell r="A873">
            <v>481004</v>
          </cell>
          <cell r="B873">
            <v>1015</v>
          </cell>
          <cell r="C873">
            <v>-73105.91</v>
          </cell>
          <cell r="D873" t="str">
            <v>204</v>
          </cell>
          <cell r="E873" t="str">
            <v>451</v>
          </cell>
          <cell r="F873">
            <v>0</v>
          </cell>
          <cell r="G873">
            <v>2</v>
          </cell>
          <cell r="H873" t="str">
            <v>2006-02-28</v>
          </cell>
        </row>
        <row r="874">
          <cell r="A874">
            <v>481004</v>
          </cell>
          <cell r="B874">
            <v>1015</v>
          </cell>
          <cell r="C874">
            <v>-2367.1799999999998</v>
          </cell>
          <cell r="D874" t="str">
            <v>204</v>
          </cell>
          <cell r="E874" t="str">
            <v>451</v>
          </cell>
          <cell r="F874">
            <v>0</v>
          </cell>
          <cell r="G874">
            <v>2</v>
          </cell>
          <cell r="H874" t="str">
            <v>2006-02-28</v>
          </cell>
        </row>
        <row r="875">
          <cell r="A875">
            <v>481004</v>
          </cell>
          <cell r="B875">
            <v>1015</v>
          </cell>
          <cell r="C875">
            <v>-19967.419999999998</v>
          </cell>
          <cell r="D875" t="str">
            <v>204</v>
          </cell>
          <cell r="E875" t="str">
            <v>451</v>
          </cell>
          <cell r="F875">
            <v>0</v>
          </cell>
          <cell r="G875">
            <v>2</v>
          </cell>
          <cell r="H875" t="str">
            <v>2006-02-28</v>
          </cell>
        </row>
        <row r="876">
          <cell r="A876">
            <v>481004</v>
          </cell>
          <cell r="B876">
            <v>1015</v>
          </cell>
          <cell r="C876">
            <v>-46840.65</v>
          </cell>
          <cell r="D876" t="str">
            <v>204</v>
          </cell>
          <cell r="E876" t="str">
            <v>451</v>
          </cell>
          <cell r="F876">
            <v>0</v>
          </cell>
          <cell r="G876">
            <v>2</v>
          </cell>
          <cell r="H876" t="str">
            <v>2006-02-28</v>
          </cell>
        </row>
        <row r="877">
          <cell r="A877">
            <v>481004</v>
          </cell>
          <cell r="B877">
            <v>1015</v>
          </cell>
          <cell r="C877">
            <v>-1125.45</v>
          </cell>
          <cell r="D877" t="str">
            <v>204</v>
          </cell>
          <cell r="E877" t="str">
            <v>451</v>
          </cell>
          <cell r="F877">
            <v>0</v>
          </cell>
          <cell r="G877">
            <v>2</v>
          </cell>
          <cell r="H877" t="str">
            <v>2006-02-28</v>
          </cell>
        </row>
        <row r="878">
          <cell r="A878">
            <v>480000</v>
          </cell>
          <cell r="B878">
            <v>1015</v>
          </cell>
          <cell r="C878">
            <v>-194695.05</v>
          </cell>
          <cell r="D878" t="str">
            <v>204</v>
          </cell>
          <cell r="E878" t="str">
            <v>453</v>
          </cell>
          <cell r="F878">
            <v>0</v>
          </cell>
          <cell r="G878">
            <v>2</v>
          </cell>
          <cell r="H878" t="str">
            <v>2006-02-28</v>
          </cell>
        </row>
        <row r="879">
          <cell r="A879">
            <v>480000</v>
          </cell>
          <cell r="B879">
            <v>1015</v>
          </cell>
          <cell r="C879">
            <v>-5056.54</v>
          </cell>
          <cell r="D879" t="str">
            <v>204</v>
          </cell>
          <cell r="E879" t="str">
            <v>453</v>
          </cell>
          <cell r="F879">
            <v>0</v>
          </cell>
          <cell r="G879">
            <v>2</v>
          </cell>
          <cell r="H879" t="str">
            <v>2006-02-28</v>
          </cell>
        </row>
        <row r="880">
          <cell r="A880">
            <v>480000</v>
          </cell>
          <cell r="B880">
            <v>1015</v>
          </cell>
          <cell r="C880">
            <v>-289093.11</v>
          </cell>
          <cell r="D880" t="str">
            <v>204</v>
          </cell>
          <cell r="E880" t="str">
            <v>453</v>
          </cell>
          <cell r="F880">
            <v>0</v>
          </cell>
          <cell r="G880">
            <v>2</v>
          </cell>
          <cell r="H880" t="str">
            <v>2006-02-28</v>
          </cell>
        </row>
        <row r="881">
          <cell r="A881">
            <v>480000</v>
          </cell>
          <cell r="B881">
            <v>1015</v>
          </cell>
          <cell r="C881">
            <v>-7017.48</v>
          </cell>
          <cell r="D881" t="str">
            <v>204</v>
          </cell>
          <cell r="E881" t="str">
            <v>453</v>
          </cell>
          <cell r="F881">
            <v>0</v>
          </cell>
          <cell r="G881">
            <v>2</v>
          </cell>
          <cell r="H881" t="str">
            <v>2006-02-28</v>
          </cell>
        </row>
        <row r="882">
          <cell r="A882">
            <v>480000</v>
          </cell>
          <cell r="B882">
            <v>1015</v>
          </cell>
          <cell r="C882">
            <v>-481107.88</v>
          </cell>
          <cell r="D882" t="str">
            <v>204</v>
          </cell>
          <cell r="E882" t="str">
            <v>453</v>
          </cell>
          <cell r="F882">
            <v>0</v>
          </cell>
          <cell r="G882">
            <v>2</v>
          </cell>
          <cell r="H882" t="str">
            <v>2006-02-28</v>
          </cell>
        </row>
        <row r="883">
          <cell r="A883">
            <v>480000</v>
          </cell>
          <cell r="B883">
            <v>1015</v>
          </cell>
          <cell r="C883">
            <v>-184786.42</v>
          </cell>
          <cell r="D883" t="str">
            <v>204</v>
          </cell>
          <cell r="E883" t="str">
            <v>453</v>
          </cell>
          <cell r="F883">
            <v>0</v>
          </cell>
          <cell r="G883">
            <v>2</v>
          </cell>
          <cell r="H883" t="str">
            <v>2006-02-28</v>
          </cell>
        </row>
        <row r="884">
          <cell r="A884">
            <v>480000</v>
          </cell>
          <cell r="B884">
            <v>1015</v>
          </cell>
          <cell r="C884">
            <v>-9322.3700000000008</v>
          </cell>
          <cell r="D884" t="str">
            <v>204</v>
          </cell>
          <cell r="E884" t="str">
            <v>453</v>
          </cell>
          <cell r="F884">
            <v>0</v>
          </cell>
          <cell r="G884">
            <v>2</v>
          </cell>
          <cell r="H884" t="str">
            <v>2006-02-28</v>
          </cell>
        </row>
        <row r="885">
          <cell r="A885">
            <v>480000</v>
          </cell>
          <cell r="B885">
            <v>1015</v>
          </cell>
          <cell r="C885">
            <v>-390530.82</v>
          </cell>
          <cell r="D885" t="str">
            <v>204</v>
          </cell>
          <cell r="E885" t="str">
            <v>453</v>
          </cell>
          <cell r="F885">
            <v>0</v>
          </cell>
          <cell r="G885">
            <v>2</v>
          </cell>
          <cell r="H885" t="str">
            <v>2006-02-28</v>
          </cell>
        </row>
        <row r="886">
          <cell r="A886">
            <v>480000</v>
          </cell>
          <cell r="B886">
            <v>1015</v>
          </cell>
          <cell r="C886">
            <v>-3532.92</v>
          </cell>
          <cell r="D886" t="str">
            <v>204</v>
          </cell>
          <cell r="E886" t="str">
            <v>453</v>
          </cell>
          <cell r="F886">
            <v>0</v>
          </cell>
          <cell r="G886">
            <v>2</v>
          </cell>
          <cell r="H886" t="str">
            <v>2006-02-28</v>
          </cell>
        </row>
        <row r="887">
          <cell r="A887">
            <v>480000</v>
          </cell>
          <cell r="B887">
            <v>1015</v>
          </cell>
          <cell r="C887">
            <v>-552358.06000000006</v>
          </cell>
          <cell r="D887" t="str">
            <v>204</v>
          </cell>
          <cell r="E887" t="str">
            <v>453</v>
          </cell>
          <cell r="F887">
            <v>0</v>
          </cell>
          <cell r="G887">
            <v>2</v>
          </cell>
          <cell r="H887" t="str">
            <v>2006-02-28</v>
          </cell>
        </row>
        <row r="888">
          <cell r="A888">
            <v>480000</v>
          </cell>
          <cell r="B888">
            <v>1015</v>
          </cell>
          <cell r="C888">
            <v>-7696.38</v>
          </cell>
          <cell r="D888" t="str">
            <v>204</v>
          </cell>
          <cell r="E888" t="str">
            <v>453</v>
          </cell>
          <cell r="F888">
            <v>0</v>
          </cell>
          <cell r="G888">
            <v>2</v>
          </cell>
          <cell r="H888" t="str">
            <v>2006-02-28</v>
          </cell>
        </row>
        <row r="889">
          <cell r="A889">
            <v>480000</v>
          </cell>
          <cell r="B889">
            <v>1015</v>
          </cell>
          <cell r="C889">
            <v>-305577.75</v>
          </cell>
          <cell r="D889" t="str">
            <v>204</v>
          </cell>
          <cell r="E889" t="str">
            <v>453</v>
          </cell>
          <cell r="F889">
            <v>0</v>
          </cell>
          <cell r="G889">
            <v>2</v>
          </cell>
          <cell r="H889" t="str">
            <v>2006-02-28</v>
          </cell>
        </row>
        <row r="890">
          <cell r="A890">
            <v>480000</v>
          </cell>
          <cell r="B890">
            <v>1015</v>
          </cell>
          <cell r="C890">
            <v>-1400.88</v>
          </cell>
          <cell r="D890" t="str">
            <v>204</v>
          </cell>
          <cell r="E890" t="str">
            <v>453</v>
          </cell>
          <cell r="F890">
            <v>0</v>
          </cell>
          <cell r="G890">
            <v>2</v>
          </cell>
          <cell r="H890" t="str">
            <v>2006-02-28</v>
          </cell>
        </row>
        <row r="891">
          <cell r="A891">
            <v>480000</v>
          </cell>
          <cell r="B891">
            <v>1015</v>
          </cell>
          <cell r="C891">
            <v>-1257.73</v>
          </cell>
          <cell r="D891" t="str">
            <v>204</v>
          </cell>
          <cell r="E891" t="str">
            <v>453</v>
          </cell>
          <cell r="F891">
            <v>0</v>
          </cell>
          <cell r="G891">
            <v>2</v>
          </cell>
          <cell r="H891" t="str">
            <v>2006-02-28</v>
          </cell>
        </row>
        <row r="892">
          <cell r="A892">
            <v>480001</v>
          </cell>
          <cell r="B892">
            <v>1015</v>
          </cell>
          <cell r="C892">
            <v>470369.59</v>
          </cell>
          <cell r="D892" t="str">
            <v>204</v>
          </cell>
          <cell r="E892" t="str">
            <v>453</v>
          </cell>
          <cell r="F892">
            <v>0</v>
          </cell>
          <cell r="G892">
            <v>2</v>
          </cell>
          <cell r="H892" t="str">
            <v>2006-02-28</v>
          </cell>
        </row>
        <row r="893">
          <cell r="A893">
            <v>481004</v>
          </cell>
          <cell r="B893">
            <v>1015</v>
          </cell>
          <cell r="C893">
            <v>-56443.1</v>
          </cell>
          <cell r="D893" t="str">
            <v>204</v>
          </cell>
          <cell r="E893" t="str">
            <v>453</v>
          </cell>
          <cell r="F893">
            <v>0</v>
          </cell>
          <cell r="G893">
            <v>2</v>
          </cell>
          <cell r="H893" t="str">
            <v>2006-02-28</v>
          </cell>
        </row>
        <row r="894">
          <cell r="A894">
            <v>481004</v>
          </cell>
          <cell r="B894">
            <v>1015</v>
          </cell>
          <cell r="C894">
            <v>-3030.62</v>
          </cell>
          <cell r="D894" t="str">
            <v>204</v>
          </cell>
          <cell r="E894" t="str">
            <v>453</v>
          </cell>
          <cell r="F894">
            <v>0</v>
          </cell>
          <cell r="G894">
            <v>2</v>
          </cell>
          <cell r="H894" t="str">
            <v>2006-02-28</v>
          </cell>
        </row>
        <row r="895">
          <cell r="A895">
            <v>481004</v>
          </cell>
          <cell r="B895">
            <v>1015</v>
          </cell>
          <cell r="C895">
            <v>-166142.12</v>
          </cell>
          <cell r="D895" t="str">
            <v>204</v>
          </cell>
          <cell r="E895" t="str">
            <v>453</v>
          </cell>
          <cell r="F895">
            <v>0</v>
          </cell>
          <cell r="G895">
            <v>2</v>
          </cell>
          <cell r="H895" t="str">
            <v>2006-02-28</v>
          </cell>
        </row>
        <row r="896">
          <cell r="A896">
            <v>481004</v>
          </cell>
          <cell r="B896">
            <v>1015</v>
          </cell>
          <cell r="C896">
            <v>-72128.38</v>
          </cell>
          <cell r="D896" t="str">
            <v>204</v>
          </cell>
          <cell r="E896" t="str">
            <v>453</v>
          </cell>
          <cell r="F896">
            <v>0</v>
          </cell>
          <cell r="G896">
            <v>2</v>
          </cell>
          <cell r="H896" t="str">
            <v>2006-02-28</v>
          </cell>
        </row>
        <row r="897">
          <cell r="A897">
            <v>481004</v>
          </cell>
          <cell r="B897">
            <v>1015</v>
          </cell>
          <cell r="C897">
            <v>-308233.71000000002</v>
          </cell>
          <cell r="D897" t="str">
            <v>204</v>
          </cell>
          <cell r="E897" t="str">
            <v>453</v>
          </cell>
          <cell r="F897">
            <v>0</v>
          </cell>
          <cell r="G897">
            <v>2</v>
          </cell>
          <cell r="H897" t="str">
            <v>2006-02-28</v>
          </cell>
        </row>
        <row r="898">
          <cell r="A898">
            <v>481004</v>
          </cell>
          <cell r="B898">
            <v>1015</v>
          </cell>
          <cell r="C898">
            <v>-93531.62</v>
          </cell>
          <cell r="D898" t="str">
            <v>204</v>
          </cell>
          <cell r="E898" t="str">
            <v>453</v>
          </cell>
          <cell r="F898">
            <v>0</v>
          </cell>
          <cell r="G898">
            <v>2</v>
          </cell>
          <cell r="H898" t="str">
            <v>2006-02-28</v>
          </cell>
        </row>
        <row r="899">
          <cell r="A899">
            <v>481004</v>
          </cell>
          <cell r="B899">
            <v>1015</v>
          </cell>
          <cell r="C899">
            <v>-6886.76</v>
          </cell>
          <cell r="D899" t="str">
            <v>204</v>
          </cell>
          <cell r="E899" t="str">
            <v>453</v>
          </cell>
          <cell r="F899">
            <v>0</v>
          </cell>
          <cell r="G899">
            <v>2</v>
          </cell>
          <cell r="H899" t="str">
            <v>2006-02-28</v>
          </cell>
        </row>
        <row r="900">
          <cell r="A900">
            <v>481004</v>
          </cell>
          <cell r="B900">
            <v>1015</v>
          </cell>
          <cell r="C900">
            <v>-420445.15</v>
          </cell>
          <cell r="D900" t="str">
            <v>204</v>
          </cell>
          <cell r="E900" t="str">
            <v>453</v>
          </cell>
          <cell r="F900">
            <v>0</v>
          </cell>
          <cell r="G900">
            <v>2</v>
          </cell>
          <cell r="H900" t="str">
            <v>2006-02-28</v>
          </cell>
        </row>
        <row r="901">
          <cell r="A901">
            <v>481004</v>
          </cell>
          <cell r="B901">
            <v>1015</v>
          </cell>
          <cell r="C901">
            <v>-9449.42</v>
          </cell>
          <cell r="D901" t="str">
            <v>204</v>
          </cell>
          <cell r="E901" t="str">
            <v>453</v>
          </cell>
          <cell r="F901">
            <v>0</v>
          </cell>
          <cell r="G901">
            <v>2</v>
          </cell>
          <cell r="H901" t="str">
            <v>2006-02-28</v>
          </cell>
        </row>
        <row r="902">
          <cell r="A902">
            <v>481004</v>
          </cell>
          <cell r="B902">
            <v>1015</v>
          </cell>
          <cell r="C902">
            <v>-200247.14</v>
          </cell>
          <cell r="D902" t="str">
            <v>204</v>
          </cell>
          <cell r="E902" t="str">
            <v>453</v>
          </cell>
          <cell r="F902">
            <v>0</v>
          </cell>
          <cell r="G902">
            <v>2</v>
          </cell>
          <cell r="H902" t="str">
            <v>2006-02-28</v>
          </cell>
        </row>
        <row r="903">
          <cell r="A903">
            <v>481004</v>
          </cell>
          <cell r="B903">
            <v>1015</v>
          </cell>
          <cell r="C903">
            <v>-18778.560000000001</v>
          </cell>
          <cell r="D903" t="str">
            <v>204</v>
          </cell>
          <cell r="E903" t="str">
            <v>453</v>
          </cell>
          <cell r="F903">
            <v>0</v>
          </cell>
          <cell r="G903">
            <v>2</v>
          </cell>
          <cell r="H903" t="str">
            <v>2006-02-28</v>
          </cell>
        </row>
        <row r="904">
          <cell r="A904">
            <v>481004</v>
          </cell>
          <cell r="B904">
            <v>1015</v>
          </cell>
          <cell r="C904">
            <v>-217372.01</v>
          </cell>
          <cell r="D904" t="str">
            <v>204</v>
          </cell>
          <cell r="E904" t="str">
            <v>453</v>
          </cell>
          <cell r="F904">
            <v>0</v>
          </cell>
          <cell r="G904">
            <v>2</v>
          </cell>
          <cell r="H904" t="str">
            <v>2006-02-28</v>
          </cell>
        </row>
        <row r="905">
          <cell r="A905">
            <v>481004</v>
          </cell>
          <cell r="B905">
            <v>1015</v>
          </cell>
          <cell r="C905">
            <v>-7032.49</v>
          </cell>
          <cell r="D905" t="str">
            <v>204</v>
          </cell>
          <cell r="E905" t="str">
            <v>453</v>
          </cell>
          <cell r="F905">
            <v>0</v>
          </cell>
          <cell r="G905">
            <v>2</v>
          </cell>
          <cell r="H905" t="str">
            <v>2006-02-28</v>
          </cell>
        </row>
        <row r="906">
          <cell r="A906">
            <v>481004</v>
          </cell>
          <cell r="B906">
            <v>1015</v>
          </cell>
          <cell r="C906">
            <v>-1100.1199999999999</v>
          </cell>
          <cell r="D906" t="str">
            <v>204</v>
          </cell>
          <cell r="E906" t="str">
            <v>453</v>
          </cell>
          <cell r="F906">
            <v>0</v>
          </cell>
          <cell r="G906">
            <v>2</v>
          </cell>
          <cell r="H906" t="str">
            <v>2006-02-28</v>
          </cell>
        </row>
        <row r="907">
          <cell r="A907">
            <v>480000</v>
          </cell>
          <cell r="B907">
            <v>1015</v>
          </cell>
          <cell r="C907">
            <v>-374.31</v>
          </cell>
          <cell r="D907" t="str">
            <v>204</v>
          </cell>
          <cell r="E907" t="str">
            <v>455</v>
          </cell>
          <cell r="F907">
            <v>0</v>
          </cell>
          <cell r="G907">
            <v>2</v>
          </cell>
          <cell r="H907" t="str">
            <v>2006-02-28</v>
          </cell>
        </row>
        <row r="908">
          <cell r="A908">
            <v>480000</v>
          </cell>
          <cell r="B908">
            <v>1015</v>
          </cell>
          <cell r="C908">
            <v>-25.28</v>
          </cell>
          <cell r="D908" t="str">
            <v>204</v>
          </cell>
          <cell r="E908" t="str">
            <v>455</v>
          </cell>
          <cell r="F908">
            <v>0</v>
          </cell>
          <cell r="G908">
            <v>2</v>
          </cell>
          <cell r="H908" t="str">
            <v>2006-02-28</v>
          </cell>
        </row>
        <row r="909">
          <cell r="A909">
            <v>480000</v>
          </cell>
          <cell r="B909">
            <v>1015</v>
          </cell>
          <cell r="C909">
            <v>-98541.68</v>
          </cell>
          <cell r="D909" t="str">
            <v>204</v>
          </cell>
          <cell r="E909" t="str">
            <v>455</v>
          </cell>
          <cell r="F909">
            <v>0</v>
          </cell>
          <cell r="G909">
            <v>2</v>
          </cell>
          <cell r="H909" t="str">
            <v>2006-02-28</v>
          </cell>
        </row>
        <row r="910">
          <cell r="A910">
            <v>480000</v>
          </cell>
          <cell r="B910">
            <v>1015</v>
          </cell>
          <cell r="C910">
            <v>-1449.13</v>
          </cell>
          <cell r="D910" t="str">
            <v>204</v>
          </cell>
          <cell r="E910" t="str">
            <v>455</v>
          </cell>
          <cell r="F910">
            <v>0</v>
          </cell>
          <cell r="G910">
            <v>2</v>
          </cell>
          <cell r="H910" t="str">
            <v>2006-02-28</v>
          </cell>
        </row>
        <row r="911">
          <cell r="A911">
            <v>480000</v>
          </cell>
          <cell r="B911">
            <v>1015</v>
          </cell>
          <cell r="C911">
            <v>-26.94</v>
          </cell>
          <cell r="D911" t="str">
            <v>204</v>
          </cell>
          <cell r="E911" t="str">
            <v>455</v>
          </cell>
          <cell r="F911">
            <v>0</v>
          </cell>
          <cell r="G911">
            <v>2</v>
          </cell>
          <cell r="H911" t="str">
            <v>2006-02-28</v>
          </cell>
        </row>
        <row r="912">
          <cell r="A912">
            <v>480000</v>
          </cell>
          <cell r="B912">
            <v>1015</v>
          </cell>
          <cell r="C912">
            <v>-618.74</v>
          </cell>
          <cell r="D912" t="str">
            <v>204</v>
          </cell>
          <cell r="E912" t="str">
            <v>455</v>
          </cell>
          <cell r="F912">
            <v>0</v>
          </cell>
          <cell r="G912">
            <v>2</v>
          </cell>
          <cell r="H912" t="str">
            <v>2006-02-28</v>
          </cell>
        </row>
        <row r="913">
          <cell r="A913">
            <v>480000</v>
          </cell>
          <cell r="B913">
            <v>1015</v>
          </cell>
          <cell r="C913">
            <v>-159.4</v>
          </cell>
          <cell r="D913" t="str">
            <v>204</v>
          </cell>
          <cell r="E913" t="str">
            <v>455</v>
          </cell>
          <cell r="F913">
            <v>0</v>
          </cell>
          <cell r="G913">
            <v>2</v>
          </cell>
          <cell r="H913" t="str">
            <v>2006-02-28</v>
          </cell>
        </row>
        <row r="914">
          <cell r="A914">
            <v>480000</v>
          </cell>
          <cell r="B914">
            <v>1015</v>
          </cell>
          <cell r="C914">
            <v>-294.3</v>
          </cell>
          <cell r="D914" t="str">
            <v>204</v>
          </cell>
          <cell r="E914" t="str">
            <v>455</v>
          </cell>
          <cell r="F914">
            <v>0</v>
          </cell>
          <cell r="G914">
            <v>2</v>
          </cell>
          <cell r="H914" t="str">
            <v>2006-02-28</v>
          </cell>
        </row>
        <row r="915">
          <cell r="A915">
            <v>480000</v>
          </cell>
          <cell r="B915">
            <v>1015</v>
          </cell>
          <cell r="C915">
            <v>-96.13</v>
          </cell>
          <cell r="D915" t="str">
            <v>204</v>
          </cell>
          <cell r="E915" t="str">
            <v>455</v>
          </cell>
          <cell r="F915">
            <v>0</v>
          </cell>
          <cell r="G915">
            <v>2</v>
          </cell>
          <cell r="H915" t="str">
            <v>2006-02-28</v>
          </cell>
        </row>
        <row r="916">
          <cell r="A916">
            <v>480001</v>
          </cell>
          <cell r="B916">
            <v>1015</v>
          </cell>
          <cell r="C916">
            <v>25354.87</v>
          </cell>
          <cell r="D916" t="str">
            <v>204</v>
          </cell>
          <cell r="E916" t="str">
            <v>455</v>
          </cell>
          <cell r="F916">
            <v>0</v>
          </cell>
          <cell r="G916">
            <v>2</v>
          </cell>
          <cell r="H916" t="str">
            <v>2006-02-28</v>
          </cell>
        </row>
        <row r="917">
          <cell r="A917">
            <v>481004</v>
          </cell>
          <cell r="B917">
            <v>1015</v>
          </cell>
          <cell r="C917">
            <v>-98.34</v>
          </cell>
          <cell r="D917" t="str">
            <v>204</v>
          </cell>
          <cell r="E917" t="str">
            <v>455</v>
          </cell>
          <cell r="F917">
            <v>0</v>
          </cell>
          <cell r="G917">
            <v>2</v>
          </cell>
          <cell r="H917" t="str">
            <v>2006-02-28</v>
          </cell>
        </row>
        <row r="918">
          <cell r="A918">
            <v>481004</v>
          </cell>
          <cell r="B918">
            <v>1015</v>
          </cell>
          <cell r="C918">
            <v>-71247.88</v>
          </cell>
          <cell r="D918" t="str">
            <v>204</v>
          </cell>
          <cell r="E918" t="str">
            <v>455</v>
          </cell>
          <cell r="F918">
            <v>0</v>
          </cell>
          <cell r="G918">
            <v>2</v>
          </cell>
          <cell r="H918" t="str">
            <v>2006-02-28</v>
          </cell>
        </row>
        <row r="919">
          <cell r="A919">
            <v>481004</v>
          </cell>
          <cell r="B919">
            <v>1015</v>
          </cell>
          <cell r="C919">
            <v>-4284.3900000000003</v>
          </cell>
          <cell r="D919" t="str">
            <v>204</v>
          </cell>
          <cell r="E919" t="str">
            <v>455</v>
          </cell>
          <cell r="F919">
            <v>0</v>
          </cell>
          <cell r="G919">
            <v>2</v>
          </cell>
          <cell r="H919" t="str">
            <v>2006-02-28</v>
          </cell>
        </row>
        <row r="920">
          <cell r="A920">
            <v>481004</v>
          </cell>
          <cell r="B920">
            <v>1015</v>
          </cell>
          <cell r="C920">
            <v>-860.32</v>
          </cell>
          <cell r="D920" t="str">
            <v>204</v>
          </cell>
          <cell r="E920" t="str">
            <v>455</v>
          </cell>
          <cell r="F920">
            <v>0</v>
          </cell>
          <cell r="G920">
            <v>2</v>
          </cell>
          <cell r="H920" t="str">
            <v>2006-02-28</v>
          </cell>
        </row>
        <row r="921">
          <cell r="A921">
            <v>481004</v>
          </cell>
          <cell r="B921">
            <v>1015</v>
          </cell>
          <cell r="C921">
            <v>-4165.03</v>
          </cell>
          <cell r="D921" t="str">
            <v>204</v>
          </cell>
          <cell r="E921" t="str">
            <v>455</v>
          </cell>
          <cell r="F921">
            <v>0</v>
          </cell>
          <cell r="G921">
            <v>2</v>
          </cell>
          <cell r="H921" t="str">
            <v>2006-02-28</v>
          </cell>
        </row>
        <row r="922">
          <cell r="A922">
            <v>481002</v>
          </cell>
          <cell r="B922">
            <v>1015</v>
          </cell>
          <cell r="C922">
            <v>0</v>
          </cell>
          <cell r="D922" t="str">
            <v>204</v>
          </cell>
          <cell r="E922" t="str">
            <v>456</v>
          </cell>
          <cell r="F922">
            <v>0</v>
          </cell>
          <cell r="G922">
            <v>2</v>
          </cell>
          <cell r="H922" t="str">
            <v>2006-02-28</v>
          </cell>
        </row>
        <row r="923">
          <cell r="A923">
            <v>481002</v>
          </cell>
          <cell r="B923">
            <v>1015</v>
          </cell>
          <cell r="C923">
            <v>0</v>
          </cell>
          <cell r="D923" t="str">
            <v>204</v>
          </cell>
          <cell r="E923" t="str">
            <v>456</v>
          </cell>
          <cell r="F923">
            <v>0</v>
          </cell>
          <cell r="G923">
            <v>2</v>
          </cell>
          <cell r="H923" t="str">
            <v>2006-02-28</v>
          </cell>
        </row>
        <row r="924">
          <cell r="A924">
            <v>481002</v>
          </cell>
          <cell r="B924">
            <v>1015</v>
          </cell>
          <cell r="C924">
            <v>0</v>
          </cell>
          <cell r="D924" t="str">
            <v>204</v>
          </cell>
          <cell r="E924" t="str">
            <v>456</v>
          </cell>
          <cell r="F924">
            <v>0</v>
          </cell>
          <cell r="G924">
            <v>2</v>
          </cell>
          <cell r="H924" t="str">
            <v>2006-02-28</v>
          </cell>
        </row>
        <row r="925">
          <cell r="A925">
            <v>481002</v>
          </cell>
          <cell r="B925">
            <v>1015</v>
          </cell>
          <cell r="C925">
            <v>0</v>
          </cell>
          <cell r="D925" t="str">
            <v>204</v>
          </cell>
          <cell r="E925" t="str">
            <v>457</v>
          </cell>
          <cell r="F925">
            <v>0</v>
          </cell>
          <cell r="G925">
            <v>2</v>
          </cell>
          <cell r="H925" t="str">
            <v>2006-02-28</v>
          </cell>
        </row>
        <row r="926">
          <cell r="A926">
            <v>481002</v>
          </cell>
          <cell r="B926">
            <v>1015</v>
          </cell>
          <cell r="C926">
            <v>-155419.07</v>
          </cell>
          <cell r="D926" t="str">
            <v>204</v>
          </cell>
          <cell r="E926" t="str">
            <v>457</v>
          </cell>
          <cell r="F926">
            <v>0</v>
          </cell>
          <cell r="G926">
            <v>2</v>
          </cell>
          <cell r="H926" t="str">
            <v>2006-02-28</v>
          </cell>
        </row>
        <row r="927">
          <cell r="A927">
            <v>481002</v>
          </cell>
          <cell r="B927">
            <v>1015</v>
          </cell>
          <cell r="C927">
            <v>176127.42</v>
          </cell>
          <cell r="D927" t="str">
            <v>204</v>
          </cell>
          <cell r="E927" t="str">
            <v>457</v>
          </cell>
          <cell r="F927">
            <v>0</v>
          </cell>
          <cell r="G927">
            <v>2</v>
          </cell>
          <cell r="H927" t="str">
            <v>2006-02-28</v>
          </cell>
        </row>
        <row r="928">
          <cell r="A928">
            <v>481002</v>
          </cell>
          <cell r="B928">
            <v>1015</v>
          </cell>
          <cell r="C928">
            <v>-26219.63</v>
          </cell>
          <cell r="D928" t="str">
            <v>204</v>
          </cell>
          <cell r="E928" t="str">
            <v>457</v>
          </cell>
          <cell r="F928">
            <v>0</v>
          </cell>
          <cell r="G928">
            <v>2</v>
          </cell>
          <cell r="H928" t="str">
            <v>2006-02-28</v>
          </cell>
        </row>
        <row r="929">
          <cell r="A929">
            <v>481005</v>
          </cell>
          <cell r="B929">
            <v>1015</v>
          </cell>
          <cell r="C929">
            <v>0</v>
          </cell>
          <cell r="D929" t="str">
            <v>204</v>
          </cell>
          <cell r="E929" t="str">
            <v>457</v>
          </cell>
          <cell r="F929">
            <v>0</v>
          </cell>
          <cell r="G929">
            <v>2</v>
          </cell>
          <cell r="H929" t="str">
            <v>2006-02-28</v>
          </cell>
        </row>
        <row r="930">
          <cell r="A930">
            <v>481005</v>
          </cell>
          <cell r="B930">
            <v>1015</v>
          </cell>
          <cell r="C930">
            <v>153712.31</v>
          </cell>
          <cell r="D930" t="str">
            <v>204</v>
          </cell>
          <cell r="E930" t="str">
            <v>457</v>
          </cell>
          <cell r="F930">
            <v>0</v>
          </cell>
          <cell r="G930">
            <v>2</v>
          </cell>
          <cell r="H930" t="str">
            <v>2006-02-28</v>
          </cell>
        </row>
        <row r="931">
          <cell r="A931">
            <v>481005</v>
          </cell>
          <cell r="B931">
            <v>1015</v>
          </cell>
          <cell r="C931">
            <v>-130510.99</v>
          </cell>
          <cell r="D931" t="str">
            <v>204</v>
          </cell>
          <cell r="E931" t="str">
            <v>457</v>
          </cell>
          <cell r="F931">
            <v>0</v>
          </cell>
          <cell r="G931">
            <v>2</v>
          </cell>
          <cell r="H931" t="str">
            <v>2006-02-28</v>
          </cell>
        </row>
        <row r="932">
          <cell r="A932">
            <v>481005</v>
          </cell>
          <cell r="B932">
            <v>1015</v>
          </cell>
          <cell r="C932">
            <v>-23217.01</v>
          </cell>
          <cell r="D932" t="str">
            <v>204</v>
          </cell>
          <cell r="E932" t="str">
            <v>457</v>
          </cell>
          <cell r="F932">
            <v>0</v>
          </cell>
          <cell r="G932">
            <v>2</v>
          </cell>
          <cell r="H932" t="str">
            <v>2006-02-28</v>
          </cell>
        </row>
        <row r="933">
          <cell r="A933">
            <v>481005</v>
          </cell>
          <cell r="B933">
            <v>1015</v>
          </cell>
          <cell r="C933">
            <v>-64014.79</v>
          </cell>
          <cell r="D933" t="str">
            <v>204</v>
          </cell>
          <cell r="E933" t="str">
            <v>457</v>
          </cell>
          <cell r="F933">
            <v>0</v>
          </cell>
          <cell r="G933">
            <v>2</v>
          </cell>
          <cell r="H933" t="str">
            <v>2006-02-28</v>
          </cell>
        </row>
        <row r="934">
          <cell r="A934">
            <v>481005</v>
          </cell>
          <cell r="B934">
            <v>1015</v>
          </cell>
          <cell r="C934">
            <v>-39778.519999999997</v>
          </cell>
          <cell r="D934" t="str">
            <v>204</v>
          </cell>
          <cell r="E934" t="str">
            <v>457</v>
          </cell>
          <cell r="F934">
            <v>0</v>
          </cell>
          <cell r="G934">
            <v>2</v>
          </cell>
          <cell r="H934" t="str">
            <v>2006-02-28</v>
          </cell>
        </row>
        <row r="935">
          <cell r="A935">
            <v>481000</v>
          </cell>
          <cell r="B935">
            <v>1015</v>
          </cell>
          <cell r="C935">
            <v>0</v>
          </cell>
          <cell r="D935" t="str">
            <v>202</v>
          </cell>
          <cell r="E935" t="str">
            <v>402</v>
          </cell>
          <cell r="F935">
            <v>0</v>
          </cell>
          <cell r="G935">
            <v>2</v>
          </cell>
          <cell r="H935" t="str">
            <v>2006-02-28</v>
          </cell>
        </row>
        <row r="936">
          <cell r="A936">
            <v>481000</v>
          </cell>
          <cell r="B936">
            <v>1015</v>
          </cell>
          <cell r="C936">
            <v>244692.87</v>
          </cell>
          <cell r="D936" t="str">
            <v>202</v>
          </cell>
          <cell r="E936" t="str">
            <v>402</v>
          </cell>
          <cell r="F936">
            <v>405781</v>
          </cell>
          <cell r="G936">
            <v>2</v>
          </cell>
          <cell r="H936" t="str">
            <v>2006-02-28</v>
          </cell>
        </row>
        <row r="937">
          <cell r="A937">
            <v>481000</v>
          </cell>
          <cell r="B937">
            <v>1015</v>
          </cell>
          <cell r="C937">
            <v>-132392.95999999999</v>
          </cell>
          <cell r="D937" t="str">
            <v>202</v>
          </cell>
          <cell r="E937" t="str">
            <v>402</v>
          </cell>
          <cell r="F937">
            <v>-202217</v>
          </cell>
          <cell r="G937">
            <v>2</v>
          </cell>
          <cell r="H937" t="str">
            <v>2006-02-28</v>
          </cell>
        </row>
        <row r="938">
          <cell r="A938">
            <v>481000</v>
          </cell>
          <cell r="B938">
            <v>1015</v>
          </cell>
          <cell r="C938">
            <v>-740.22</v>
          </cell>
          <cell r="D938" t="str">
            <v>202</v>
          </cell>
          <cell r="E938" t="str">
            <v>402</v>
          </cell>
          <cell r="F938">
            <v>-1351.42</v>
          </cell>
          <cell r="G938">
            <v>2</v>
          </cell>
          <cell r="H938" t="str">
            <v>2006-02-28</v>
          </cell>
        </row>
        <row r="939">
          <cell r="A939">
            <v>481000</v>
          </cell>
          <cell r="B939">
            <v>1015</v>
          </cell>
          <cell r="C939">
            <v>-2158.86</v>
          </cell>
          <cell r="D939" t="str">
            <v>202</v>
          </cell>
          <cell r="E939" t="str">
            <v>402</v>
          </cell>
          <cell r="F939">
            <v>-3635.17</v>
          </cell>
          <cell r="G939">
            <v>2</v>
          </cell>
          <cell r="H939" t="str">
            <v>2006-02-28</v>
          </cell>
        </row>
        <row r="940">
          <cell r="A940">
            <v>481000</v>
          </cell>
          <cell r="B940">
            <v>1015</v>
          </cell>
          <cell r="C940">
            <v>-21023.7</v>
          </cell>
          <cell r="D940" t="str">
            <v>202</v>
          </cell>
          <cell r="E940" t="str">
            <v>402</v>
          </cell>
          <cell r="F940">
            <v>-41408.97</v>
          </cell>
          <cell r="G940">
            <v>2</v>
          </cell>
          <cell r="H940" t="str">
            <v>2006-02-28</v>
          </cell>
        </row>
        <row r="941">
          <cell r="A941">
            <v>481000</v>
          </cell>
          <cell r="B941">
            <v>1015</v>
          </cell>
          <cell r="C941">
            <v>-26226.14</v>
          </cell>
          <cell r="D941" t="str">
            <v>202</v>
          </cell>
          <cell r="E941" t="str">
            <v>402</v>
          </cell>
          <cell r="F941">
            <v>-50835.77</v>
          </cell>
          <cell r="G941">
            <v>2</v>
          </cell>
          <cell r="H941" t="str">
            <v>2006-02-28</v>
          </cell>
        </row>
        <row r="942">
          <cell r="A942">
            <v>481000</v>
          </cell>
          <cell r="B942">
            <v>1015</v>
          </cell>
          <cell r="C942">
            <v>-34738.01</v>
          </cell>
          <cell r="D942" t="str">
            <v>202</v>
          </cell>
          <cell r="E942" t="str">
            <v>402</v>
          </cell>
          <cell r="F942">
            <v>-64663.4</v>
          </cell>
          <cell r="G942">
            <v>2</v>
          </cell>
          <cell r="H942" t="str">
            <v>2006-02-28</v>
          </cell>
        </row>
        <row r="943">
          <cell r="A943">
            <v>481000</v>
          </cell>
          <cell r="B943">
            <v>1015</v>
          </cell>
          <cell r="C943">
            <v>-9470</v>
          </cell>
          <cell r="D943" t="str">
            <v>202</v>
          </cell>
          <cell r="E943" t="str">
            <v>402</v>
          </cell>
          <cell r="F943">
            <v>-16064.13</v>
          </cell>
          <cell r="G943">
            <v>2</v>
          </cell>
          <cell r="H943" t="str">
            <v>2006-02-28</v>
          </cell>
        </row>
        <row r="944">
          <cell r="A944">
            <v>481000</v>
          </cell>
          <cell r="B944">
            <v>1015</v>
          </cell>
          <cell r="C944">
            <v>-5623.37</v>
          </cell>
          <cell r="D944" t="str">
            <v>202</v>
          </cell>
          <cell r="E944" t="str">
            <v>402</v>
          </cell>
          <cell r="F944">
            <v>-10226.35</v>
          </cell>
          <cell r="G944">
            <v>2</v>
          </cell>
          <cell r="H944" t="str">
            <v>2006-02-28</v>
          </cell>
        </row>
        <row r="945">
          <cell r="A945">
            <v>481000</v>
          </cell>
          <cell r="B945">
            <v>1015</v>
          </cell>
          <cell r="C945">
            <v>-6188.95</v>
          </cell>
          <cell r="D945" t="str">
            <v>202</v>
          </cell>
          <cell r="E945" t="str">
            <v>402</v>
          </cell>
          <cell r="F945">
            <v>-10052.49</v>
          </cell>
          <cell r="G945">
            <v>2</v>
          </cell>
          <cell r="H945" t="str">
            <v>2006-02-28</v>
          </cell>
        </row>
        <row r="946">
          <cell r="A946">
            <v>481000</v>
          </cell>
          <cell r="B946">
            <v>1015</v>
          </cell>
          <cell r="C946">
            <v>-7620.72</v>
          </cell>
          <cell r="D946" t="str">
            <v>202</v>
          </cell>
          <cell r="E946" t="str">
            <v>402</v>
          </cell>
          <cell r="F946">
            <v>-14354.77</v>
          </cell>
          <cell r="G946">
            <v>2</v>
          </cell>
          <cell r="H946" t="str">
            <v>2006-02-28</v>
          </cell>
        </row>
        <row r="947">
          <cell r="A947">
            <v>481000</v>
          </cell>
          <cell r="B947">
            <v>1015</v>
          </cell>
          <cell r="C947">
            <v>-5785.8</v>
          </cell>
          <cell r="D947" t="str">
            <v>202</v>
          </cell>
          <cell r="E947" t="str">
            <v>402</v>
          </cell>
          <cell r="F947">
            <v>-9574.08</v>
          </cell>
          <cell r="G947">
            <v>2</v>
          </cell>
          <cell r="H947" t="str">
            <v>2006-02-28</v>
          </cell>
        </row>
        <row r="948">
          <cell r="A948">
            <v>481000</v>
          </cell>
          <cell r="B948">
            <v>1015</v>
          </cell>
          <cell r="C948">
            <v>-5865.95</v>
          </cell>
          <cell r="D948" t="str">
            <v>202</v>
          </cell>
          <cell r="E948" t="str">
            <v>402</v>
          </cell>
          <cell r="F948">
            <v>-10825.56</v>
          </cell>
          <cell r="G948">
            <v>2</v>
          </cell>
          <cell r="H948" t="str">
            <v>2006-02-28</v>
          </cell>
        </row>
        <row r="949">
          <cell r="A949">
            <v>481000</v>
          </cell>
          <cell r="B949">
            <v>1015</v>
          </cell>
          <cell r="C949">
            <v>-13422.97</v>
          </cell>
          <cell r="D949" t="str">
            <v>202</v>
          </cell>
          <cell r="E949" t="str">
            <v>402</v>
          </cell>
          <cell r="F949">
            <v>-26104.59</v>
          </cell>
          <cell r="G949">
            <v>2</v>
          </cell>
          <cell r="H949" t="str">
            <v>2006-02-28</v>
          </cell>
        </row>
        <row r="950">
          <cell r="A950">
            <v>481000</v>
          </cell>
          <cell r="B950">
            <v>1015</v>
          </cell>
          <cell r="C950">
            <v>-157</v>
          </cell>
          <cell r="D950" t="str">
            <v>202</v>
          </cell>
          <cell r="E950" t="str">
            <v>402</v>
          </cell>
          <cell r="F950">
            <v>-1.05</v>
          </cell>
          <cell r="G950">
            <v>2</v>
          </cell>
          <cell r="H950" t="str">
            <v>2006-02-28</v>
          </cell>
        </row>
        <row r="951">
          <cell r="A951">
            <v>481004</v>
          </cell>
          <cell r="B951">
            <v>1015</v>
          </cell>
          <cell r="C951">
            <v>0</v>
          </cell>
          <cell r="D951" t="str">
            <v>202</v>
          </cell>
          <cell r="E951" t="str">
            <v>402</v>
          </cell>
          <cell r="F951">
            <v>0</v>
          </cell>
          <cell r="G951">
            <v>2</v>
          </cell>
          <cell r="H951" t="str">
            <v>2006-02-28</v>
          </cell>
        </row>
        <row r="952">
          <cell r="A952">
            <v>481004</v>
          </cell>
          <cell r="B952">
            <v>1015</v>
          </cell>
          <cell r="C952">
            <v>-330751.77</v>
          </cell>
          <cell r="D952" t="str">
            <v>202</v>
          </cell>
          <cell r="E952" t="str">
            <v>402</v>
          </cell>
          <cell r="F952">
            <v>-29920.93</v>
          </cell>
          <cell r="G952">
            <v>2</v>
          </cell>
          <cell r="H952" t="str">
            <v>2006-02-28</v>
          </cell>
        </row>
        <row r="953">
          <cell r="A953">
            <v>481004</v>
          </cell>
          <cell r="B953">
            <v>1015</v>
          </cell>
          <cell r="C953">
            <v>164910.14000000001</v>
          </cell>
          <cell r="D953" t="str">
            <v>202</v>
          </cell>
          <cell r="E953" t="str">
            <v>402</v>
          </cell>
          <cell r="F953">
            <v>-328553.07</v>
          </cell>
          <cell r="G953">
            <v>2</v>
          </cell>
          <cell r="H953" t="str">
            <v>2006-02-28</v>
          </cell>
        </row>
        <row r="954">
          <cell r="A954">
            <v>481004</v>
          </cell>
          <cell r="B954">
            <v>1015</v>
          </cell>
          <cell r="C954">
            <v>-6106.74</v>
          </cell>
          <cell r="D954" t="str">
            <v>202</v>
          </cell>
          <cell r="E954" t="str">
            <v>402</v>
          </cell>
          <cell r="F954">
            <v>-9051.2000000000007</v>
          </cell>
          <cell r="G954">
            <v>2</v>
          </cell>
          <cell r="H954" t="str">
            <v>2006-02-28</v>
          </cell>
        </row>
        <row r="955">
          <cell r="A955">
            <v>481004</v>
          </cell>
          <cell r="B955">
            <v>1015</v>
          </cell>
          <cell r="C955">
            <v>-4283.45</v>
          </cell>
          <cell r="D955" t="str">
            <v>202</v>
          </cell>
          <cell r="E955" t="str">
            <v>402</v>
          </cell>
          <cell r="F955">
            <v>-6197.25</v>
          </cell>
          <cell r="G955">
            <v>2</v>
          </cell>
          <cell r="H955" t="str">
            <v>2006-02-28</v>
          </cell>
        </row>
        <row r="956">
          <cell r="A956">
            <v>481004</v>
          </cell>
          <cell r="B956">
            <v>1015</v>
          </cell>
          <cell r="C956">
            <v>-17440.400000000001</v>
          </cell>
          <cell r="D956" t="str">
            <v>202</v>
          </cell>
          <cell r="E956" t="str">
            <v>402</v>
          </cell>
          <cell r="F956">
            <v>-30555.119999999999</v>
          </cell>
          <cell r="G956">
            <v>2</v>
          </cell>
          <cell r="H956" t="str">
            <v>2006-02-28</v>
          </cell>
        </row>
        <row r="957">
          <cell r="A957">
            <v>481004</v>
          </cell>
          <cell r="B957">
            <v>1015</v>
          </cell>
          <cell r="C957">
            <v>-82691.960000000006</v>
          </cell>
          <cell r="D957" t="str">
            <v>202</v>
          </cell>
          <cell r="E957" t="str">
            <v>402</v>
          </cell>
          <cell r="F957">
            <v>-162104.54</v>
          </cell>
          <cell r="G957">
            <v>2</v>
          </cell>
          <cell r="H957" t="str">
            <v>2006-02-28</v>
          </cell>
        </row>
        <row r="958">
          <cell r="A958">
            <v>481004</v>
          </cell>
          <cell r="B958">
            <v>1015</v>
          </cell>
          <cell r="C958">
            <v>-34931.01</v>
          </cell>
          <cell r="D958" t="str">
            <v>202</v>
          </cell>
          <cell r="E958" t="str">
            <v>402</v>
          </cell>
          <cell r="F958">
            <v>-58219.23</v>
          </cell>
          <cell r="G958">
            <v>2</v>
          </cell>
          <cell r="H958" t="str">
            <v>2006-02-28</v>
          </cell>
        </row>
        <row r="959">
          <cell r="A959">
            <v>481004</v>
          </cell>
          <cell r="B959">
            <v>1015</v>
          </cell>
          <cell r="C959">
            <v>-16444.689999999999</v>
          </cell>
          <cell r="D959" t="str">
            <v>202</v>
          </cell>
          <cell r="E959" t="str">
            <v>402</v>
          </cell>
          <cell r="F959">
            <v>-28052.18</v>
          </cell>
          <cell r="G959">
            <v>2</v>
          </cell>
          <cell r="H959" t="str">
            <v>2006-02-28</v>
          </cell>
        </row>
        <row r="960">
          <cell r="A960">
            <v>481004</v>
          </cell>
          <cell r="B960">
            <v>1015</v>
          </cell>
          <cell r="C960">
            <v>-5168.8</v>
          </cell>
          <cell r="D960" t="str">
            <v>202</v>
          </cell>
          <cell r="E960" t="str">
            <v>402</v>
          </cell>
          <cell r="F960">
            <v>-8333.59</v>
          </cell>
          <cell r="G960">
            <v>2</v>
          </cell>
          <cell r="H960" t="str">
            <v>2006-02-28</v>
          </cell>
        </row>
        <row r="961">
          <cell r="A961">
            <v>481004</v>
          </cell>
          <cell r="B961">
            <v>1015</v>
          </cell>
          <cell r="C961">
            <v>-15060.75</v>
          </cell>
          <cell r="D961" t="str">
            <v>202</v>
          </cell>
          <cell r="E961" t="str">
            <v>402</v>
          </cell>
          <cell r="F961">
            <v>-24318.07</v>
          </cell>
          <cell r="G961">
            <v>2</v>
          </cell>
          <cell r="H961" t="str">
            <v>2006-02-28</v>
          </cell>
        </row>
        <row r="962">
          <cell r="A962">
            <v>481004</v>
          </cell>
          <cell r="B962">
            <v>1015</v>
          </cell>
          <cell r="C962">
            <v>-18987.13</v>
          </cell>
          <cell r="D962" t="str">
            <v>202</v>
          </cell>
          <cell r="E962" t="str">
            <v>402</v>
          </cell>
          <cell r="F962">
            <v>-32686.87</v>
          </cell>
          <cell r="G962">
            <v>2</v>
          </cell>
          <cell r="H962" t="str">
            <v>2006-02-28</v>
          </cell>
        </row>
        <row r="963">
          <cell r="A963">
            <v>481004</v>
          </cell>
          <cell r="B963">
            <v>1015</v>
          </cell>
          <cell r="C963">
            <v>-18745.53</v>
          </cell>
          <cell r="D963" t="str">
            <v>202</v>
          </cell>
          <cell r="E963" t="str">
            <v>402</v>
          </cell>
          <cell r="F963">
            <v>-31552.99</v>
          </cell>
          <cell r="G963">
            <v>2</v>
          </cell>
          <cell r="H963" t="str">
            <v>2006-02-28</v>
          </cell>
        </row>
        <row r="964">
          <cell r="A964">
            <v>481004</v>
          </cell>
          <cell r="B964">
            <v>1015</v>
          </cell>
          <cell r="C964">
            <v>-29970.03</v>
          </cell>
          <cell r="D964" t="str">
            <v>202</v>
          </cell>
          <cell r="E964" t="str">
            <v>402</v>
          </cell>
          <cell r="F964">
            <v>-52094.080000000002</v>
          </cell>
          <cell r="G964">
            <v>2</v>
          </cell>
          <cell r="H964" t="str">
            <v>2006-02-28</v>
          </cell>
        </row>
        <row r="965">
          <cell r="A965">
            <v>481004</v>
          </cell>
          <cell r="B965">
            <v>1015</v>
          </cell>
          <cell r="C965">
            <v>-18756.52</v>
          </cell>
          <cell r="D965" t="str">
            <v>202</v>
          </cell>
          <cell r="E965" t="str">
            <v>402</v>
          </cell>
          <cell r="F965">
            <v>-31736.61</v>
          </cell>
          <cell r="G965">
            <v>2</v>
          </cell>
          <cell r="H965" t="str">
            <v>2006-02-28</v>
          </cell>
        </row>
        <row r="966">
          <cell r="A966">
            <v>481004</v>
          </cell>
          <cell r="B966">
            <v>1015</v>
          </cell>
          <cell r="C966">
            <v>-2892.54</v>
          </cell>
          <cell r="D966" t="str">
            <v>202</v>
          </cell>
          <cell r="E966" t="str">
            <v>402</v>
          </cell>
          <cell r="F966">
            <v>-6498.14</v>
          </cell>
          <cell r="G966">
            <v>2</v>
          </cell>
          <cell r="H966" t="str">
            <v>2006-02-28</v>
          </cell>
        </row>
        <row r="967">
          <cell r="A967">
            <v>481004</v>
          </cell>
          <cell r="B967">
            <v>1015</v>
          </cell>
          <cell r="C967">
            <v>-1083.81</v>
          </cell>
          <cell r="D967" t="str">
            <v>202</v>
          </cell>
          <cell r="E967" t="str">
            <v>402</v>
          </cell>
          <cell r="F967">
            <v>-1816.59</v>
          </cell>
          <cell r="G967">
            <v>2</v>
          </cell>
          <cell r="H967" t="str">
            <v>2006-02-28</v>
          </cell>
        </row>
        <row r="968">
          <cell r="A968">
            <v>481000</v>
          </cell>
          <cell r="B968">
            <v>1015</v>
          </cell>
          <cell r="C968">
            <v>0</v>
          </cell>
          <cell r="D968" t="str">
            <v>202</v>
          </cell>
          <cell r="E968" t="str">
            <v>403</v>
          </cell>
          <cell r="F968">
            <v>0</v>
          </cell>
          <cell r="G968">
            <v>2</v>
          </cell>
          <cell r="H968" t="str">
            <v>2006-02-28</v>
          </cell>
        </row>
        <row r="969">
          <cell r="A969">
            <v>481000</v>
          </cell>
          <cell r="B969">
            <v>1015</v>
          </cell>
          <cell r="C969">
            <v>0</v>
          </cell>
          <cell r="D969" t="str">
            <v>202</v>
          </cell>
          <cell r="E969" t="str">
            <v>403</v>
          </cell>
          <cell r="F969">
            <v>0</v>
          </cell>
          <cell r="G969">
            <v>2</v>
          </cell>
          <cell r="H969" t="str">
            <v>2006-02-28</v>
          </cell>
        </row>
        <row r="970">
          <cell r="A970">
            <v>481000</v>
          </cell>
          <cell r="B970">
            <v>1015</v>
          </cell>
          <cell r="C970">
            <v>0</v>
          </cell>
          <cell r="D970" t="str">
            <v>202</v>
          </cell>
          <cell r="E970" t="str">
            <v>403</v>
          </cell>
          <cell r="F970">
            <v>0</v>
          </cell>
          <cell r="G970">
            <v>2</v>
          </cell>
          <cell r="H970" t="str">
            <v>2006-02-28</v>
          </cell>
        </row>
        <row r="971">
          <cell r="A971">
            <v>481000</v>
          </cell>
          <cell r="B971">
            <v>1015</v>
          </cell>
          <cell r="C971">
            <v>-7324.64</v>
          </cell>
          <cell r="D971" t="str">
            <v>202</v>
          </cell>
          <cell r="E971" t="str">
            <v>403</v>
          </cell>
          <cell r="F971">
            <v>0</v>
          </cell>
          <cell r="G971">
            <v>2</v>
          </cell>
          <cell r="H971" t="str">
            <v>2006-02-28</v>
          </cell>
        </row>
        <row r="972">
          <cell r="A972">
            <v>481004</v>
          </cell>
          <cell r="B972">
            <v>1015</v>
          </cell>
          <cell r="C972">
            <v>0</v>
          </cell>
          <cell r="D972" t="str">
            <v>202</v>
          </cell>
          <cell r="E972" t="str">
            <v>403</v>
          </cell>
          <cell r="F972">
            <v>0</v>
          </cell>
          <cell r="G972">
            <v>2</v>
          </cell>
          <cell r="H972" t="str">
            <v>2006-02-28</v>
          </cell>
        </row>
        <row r="973">
          <cell r="A973">
            <v>481004</v>
          </cell>
          <cell r="B973">
            <v>1015</v>
          </cell>
          <cell r="C973">
            <v>0</v>
          </cell>
          <cell r="D973" t="str">
            <v>202</v>
          </cell>
          <cell r="E973" t="str">
            <v>403</v>
          </cell>
          <cell r="F973">
            <v>0</v>
          </cell>
          <cell r="G973">
            <v>2</v>
          </cell>
          <cell r="H973" t="str">
            <v>2006-02-28</v>
          </cell>
        </row>
        <row r="974">
          <cell r="A974">
            <v>481004</v>
          </cell>
          <cell r="B974">
            <v>1015</v>
          </cell>
          <cell r="C974">
            <v>0</v>
          </cell>
          <cell r="D974" t="str">
            <v>202</v>
          </cell>
          <cell r="E974" t="str">
            <v>403</v>
          </cell>
          <cell r="F974">
            <v>0</v>
          </cell>
          <cell r="G974">
            <v>2</v>
          </cell>
          <cell r="H974" t="str">
            <v>2006-02-28</v>
          </cell>
        </row>
        <row r="975">
          <cell r="A975">
            <v>481000</v>
          </cell>
          <cell r="B975">
            <v>1015</v>
          </cell>
          <cell r="C975">
            <v>0</v>
          </cell>
          <cell r="D975" t="str">
            <v>202</v>
          </cell>
          <cell r="E975" t="str">
            <v>404</v>
          </cell>
          <cell r="F975">
            <v>0</v>
          </cell>
          <cell r="G975">
            <v>2</v>
          </cell>
          <cell r="H975" t="str">
            <v>2006-02-28</v>
          </cell>
        </row>
        <row r="976">
          <cell r="A976">
            <v>481000</v>
          </cell>
          <cell r="B976">
            <v>1015</v>
          </cell>
          <cell r="C976">
            <v>89936.31</v>
          </cell>
          <cell r="D976" t="str">
            <v>202</v>
          </cell>
          <cell r="E976" t="str">
            <v>404</v>
          </cell>
          <cell r="F976">
            <v>275690</v>
          </cell>
          <cell r="G976">
            <v>2</v>
          </cell>
          <cell r="H976" t="str">
            <v>2006-02-28</v>
          </cell>
        </row>
        <row r="977">
          <cell r="A977">
            <v>481000</v>
          </cell>
          <cell r="B977">
            <v>1015</v>
          </cell>
          <cell r="C977">
            <v>-82208.38</v>
          </cell>
          <cell r="D977" t="str">
            <v>202</v>
          </cell>
          <cell r="E977" t="str">
            <v>404</v>
          </cell>
          <cell r="F977">
            <v>-251870</v>
          </cell>
          <cell r="G977">
            <v>2</v>
          </cell>
          <cell r="H977" t="str">
            <v>2006-02-28</v>
          </cell>
        </row>
        <row r="978">
          <cell r="A978">
            <v>481000</v>
          </cell>
          <cell r="B978">
            <v>1015</v>
          </cell>
          <cell r="C978">
            <v>-89936.31</v>
          </cell>
          <cell r="D978" t="str">
            <v>202</v>
          </cell>
          <cell r="E978" t="str">
            <v>404</v>
          </cell>
          <cell r="F978">
            <v>-275690</v>
          </cell>
          <cell r="G978">
            <v>2</v>
          </cell>
          <cell r="H978" t="str">
            <v>2006-02-28</v>
          </cell>
        </row>
        <row r="979">
          <cell r="A979">
            <v>481004</v>
          </cell>
          <cell r="B979">
            <v>1015</v>
          </cell>
          <cell r="C979">
            <v>0</v>
          </cell>
          <cell r="D979" t="str">
            <v>202</v>
          </cell>
          <cell r="E979" t="str">
            <v>404</v>
          </cell>
          <cell r="F979">
            <v>0</v>
          </cell>
          <cell r="G979">
            <v>2</v>
          </cell>
          <cell r="H979" t="str">
            <v>2006-02-28</v>
          </cell>
        </row>
        <row r="980">
          <cell r="A980">
            <v>481004</v>
          </cell>
          <cell r="B980">
            <v>1015</v>
          </cell>
          <cell r="C980">
            <v>0</v>
          </cell>
          <cell r="D980" t="str">
            <v>202</v>
          </cell>
          <cell r="E980" t="str">
            <v>404</v>
          </cell>
          <cell r="F980">
            <v>0</v>
          </cell>
          <cell r="G980">
            <v>2</v>
          </cell>
          <cell r="H980" t="str">
            <v>2006-02-28</v>
          </cell>
        </row>
        <row r="981">
          <cell r="A981">
            <v>481004</v>
          </cell>
          <cell r="B981">
            <v>1015</v>
          </cell>
          <cell r="C981">
            <v>0</v>
          </cell>
          <cell r="D981" t="str">
            <v>202</v>
          </cell>
          <cell r="E981" t="str">
            <v>404</v>
          </cell>
          <cell r="F981">
            <v>0</v>
          </cell>
          <cell r="G981">
            <v>2</v>
          </cell>
          <cell r="H981" t="str">
            <v>2006-02-28</v>
          </cell>
        </row>
        <row r="982">
          <cell r="A982">
            <v>480000</v>
          </cell>
          <cell r="B982">
            <v>1015</v>
          </cell>
          <cell r="C982">
            <v>-1019782.91</v>
          </cell>
          <cell r="D982" t="str">
            <v>202</v>
          </cell>
          <cell r="E982" t="str">
            <v>407</v>
          </cell>
          <cell r="F982">
            <v>-411166.83</v>
          </cell>
          <cell r="G982">
            <v>2</v>
          </cell>
          <cell r="H982" t="str">
            <v>2006-02-28</v>
          </cell>
        </row>
        <row r="983">
          <cell r="A983">
            <v>480000</v>
          </cell>
          <cell r="B983">
            <v>1015</v>
          </cell>
          <cell r="C983">
            <v>-1240404.81</v>
          </cell>
          <cell r="D983" t="str">
            <v>202</v>
          </cell>
          <cell r="E983" t="str">
            <v>407</v>
          </cell>
          <cell r="F983">
            <v>-504249.42</v>
          </cell>
          <cell r="G983">
            <v>2</v>
          </cell>
          <cell r="H983" t="str">
            <v>2006-02-28</v>
          </cell>
        </row>
        <row r="984">
          <cell r="A984">
            <v>480000</v>
          </cell>
          <cell r="B984">
            <v>1015</v>
          </cell>
          <cell r="C984">
            <v>-1474285.38</v>
          </cell>
          <cell r="D984" t="str">
            <v>202</v>
          </cell>
          <cell r="E984" t="str">
            <v>407</v>
          </cell>
          <cell r="F984">
            <v>-604906.22</v>
          </cell>
          <cell r="G984">
            <v>2</v>
          </cell>
          <cell r="H984" t="str">
            <v>2006-02-28</v>
          </cell>
        </row>
        <row r="985">
          <cell r="A985">
            <v>480000</v>
          </cell>
          <cell r="B985">
            <v>1015</v>
          </cell>
          <cell r="C985">
            <v>-3546177.56</v>
          </cell>
          <cell r="D985" t="str">
            <v>202</v>
          </cell>
          <cell r="E985" t="str">
            <v>407</v>
          </cell>
          <cell r="F985">
            <v>-1443852.81</v>
          </cell>
          <cell r="G985">
            <v>2</v>
          </cell>
          <cell r="H985" t="str">
            <v>2006-02-28</v>
          </cell>
        </row>
        <row r="986">
          <cell r="A986">
            <v>480000</v>
          </cell>
          <cell r="B986">
            <v>1015</v>
          </cell>
          <cell r="C986">
            <v>-2347145.13</v>
          </cell>
          <cell r="D986" t="str">
            <v>202</v>
          </cell>
          <cell r="E986" t="str">
            <v>407</v>
          </cell>
          <cell r="F986">
            <v>-958012.66</v>
          </cell>
          <cell r="G986">
            <v>2</v>
          </cell>
          <cell r="H986" t="str">
            <v>2006-02-28</v>
          </cell>
        </row>
        <row r="987">
          <cell r="A987">
            <v>480000</v>
          </cell>
          <cell r="B987">
            <v>1015</v>
          </cell>
          <cell r="C987">
            <v>-1256197.5900000001</v>
          </cell>
          <cell r="D987" t="str">
            <v>202</v>
          </cell>
          <cell r="E987" t="str">
            <v>407</v>
          </cell>
          <cell r="F987">
            <v>-512010.63</v>
          </cell>
          <cell r="G987">
            <v>2</v>
          </cell>
          <cell r="H987" t="str">
            <v>2006-02-28</v>
          </cell>
        </row>
        <row r="988">
          <cell r="A988">
            <v>480000</v>
          </cell>
          <cell r="B988">
            <v>1015</v>
          </cell>
          <cell r="C988">
            <v>-2020771.32</v>
          </cell>
          <cell r="D988" t="str">
            <v>202</v>
          </cell>
          <cell r="E988" t="str">
            <v>407</v>
          </cell>
          <cell r="F988">
            <v>-814656.74</v>
          </cell>
          <cell r="G988">
            <v>2</v>
          </cell>
          <cell r="H988" t="str">
            <v>2006-02-28</v>
          </cell>
        </row>
        <row r="989">
          <cell r="A989">
            <v>480000</v>
          </cell>
          <cell r="B989">
            <v>1015</v>
          </cell>
          <cell r="C989">
            <v>-2527154.69</v>
          </cell>
          <cell r="D989" t="str">
            <v>202</v>
          </cell>
          <cell r="E989" t="str">
            <v>407</v>
          </cell>
          <cell r="F989">
            <v>-1031267.88</v>
          </cell>
          <cell r="G989">
            <v>2</v>
          </cell>
          <cell r="H989" t="str">
            <v>2006-02-28</v>
          </cell>
        </row>
        <row r="990">
          <cell r="A990">
            <v>480000</v>
          </cell>
          <cell r="B990">
            <v>1015</v>
          </cell>
          <cell r="C990">
            <v>-1533464.74</v>
          </cell>
          <cell r="D990" t="str">
            <v>202</v>
          </cell>
          <cell r="E990" t="str">
            <v>407</v>
          </cell>
          <cell r="F990">
            <v>-626356.97</v>
          </cell>
          <cell r="G990">
            <v>2</v>
          </cell>
          <cell r="H990" t="str">
            <v>2006-02-28</v>
          </cell>
        </row>
        <row r="991">
          <cell r="A991">
            <v>480000</v>
          </cell>
          <cell r="B991">
            <v>1015</v>
          </cell>
          <cell r="C991">
            <v>-1112203.73</v>
          </cell>
          <cell r="D991" t="str">
            <v>202</v>
          </cell>
          <cell r="E991" t="str">
            <v>407</v>
          </cell>
          <cell r="F991">
            <v>-451963.14</v>
          </cell>
          <cell r="G991">
            <v>2</v>
          </cell>
          <cell r="H991" t="str">
            <v>2006-02-28</v>
          </cell>
        </row>
        <row r="992">
          <cell r="A992">
            <v>480000</v>
          </cell>
          <cell r="B992">
            <v>1015</v>
          </cell>
          <cell r="C992">
            <v>-2708921.59</v>
          </cell>
          <cell r="D992" t="str">
            <v>202</v>
          </cell>
          <cell r="E992" t="str">
            <v>407</v>
          </cell>
          <cell r="F992">
            <v>-1102719.3999999999</v>
          </cell>
          <cell r="G992">
            <v>2</v>
          </cell>
          <cell r="H992" t="str">
            <v>2006-02-28</v>
          </cell>
        </row>
        <row r="993">
          <cell r="A993">
            <v>480000</v>
          </cell>
          <cell r="B993">
            <v>1015</v>
          </cell>
          <cell r="C993">
            <v>-2332464.3199999998</v>
          </cell>
          <cell r="D993" t="str">
            <v>202</v>
          </cell>
          <cell r="E993" t="str">
            <v>407</v>
          </cell>
          <cell r="F993">
            <v>-946438.38</v>
          </cell>
          <cell r="G993">
            <v>2</v>
          </cell>
          <cell r="H993" t="str">
            <v>2006-02-28</v>
          </cell>
        </row>
        <row r="994">
          <cell r="A994">
            <v>480000</v>
          </cell>
          <cell r="B994">
            <v>1015</v>
          </cell>
          <cell r="C994">
            <v>-38802.720000000001</v>
          </cell>
          <cell r="D994" t="str">
            <v>202</v>
          </cell>
          <cell r="E994" t="str">
            <v>407</v>
          </cell>
          <cell r="F994">
            <v>-19488.93</v>
          </cell>
          <cell r="G994">
            <v>2</v>
          </cell>
          <cell r="H994" t="str">
            <v>2006-02-28</v>
          </cell>
        </row>
        <row r="995">
          <cell r="A995">
            <v>480000</v>
          </cell>
          <cell r="B995">
            <v>1015</v>
          </cell>
          <cell r="C995">
            <v>-29763.67</v>
          </cell>
          <cell r="D995" t="str">
            <v>202</v>
          </cell>
          <cell r="E995" t="str">
            <v>407</v>
          </cell>
          <cell r="F995">
            <v>-11952.92</v>
          </cell>
          <cell r="G995">
            <v>2</v>
          </cell>
          <cell r="H995" t="str">
            <v>2006-02-28</v>
          </cell>
        </row>
        <row r="996">
          <cell r="A996">
            <v>480001</v>
          </cell>
          <cell r="B996">
            <v>1015</v>
          </cell>
          <cell r="C996">
            <v>1636139.53</v>
          </cell>
          <cell r="D996" t="str">
            <v>202</v>
          </cell>
          <cell r="E996" t="str">
            <v>407</v>
          </cell>
          <cell r="F996">
            <v>1102517.99</v>
          </cell>
          <cell r="G996">
            <v>2</v>
          </cell>
          <cell r="H996" t="str">
            <v>2006-02-28</v>
          </cell>
        </row>
        <row r="997">
          <cell r="A997">
            <v>481004</v>
          </cell>
          <cell r="B997">
            <v>1015</v>
          </cell>
          <cell r="C997">
            <v>-145471.57</v>
          </cell>
          <cell r="D997" t="str">
            <v>202</v>
          </cell>
          <cell r="E997" t="str">
            <v>407</v>
          </cell>
          <cell r="F997">
            <v>-90462.83</v>
          </cell>
          <cell r="G997">
            <v>2</v>
          </cell>
          <cell r="H997" t="str">
            <v>2006-02-28</v>
          </cell>
        </row>
        <row r="998">
          <cell r="A998">
            <v>481004</v>
          </cell>
          <cell r="B998">
            <v>1015</v>
          </cell>
          <cell r="C998">
            <v>-284333.25</v>
          </cell>
          <cell r="D998" t="str">
            <v>202</v>
          </cell>
          <cell r="E998" t="str">
            <v>407</v>
          </cell>
          <cell r="F998">
            <v>-182268.72</v>
          </cell>
          <cell r="G998">
            <v>2</v>
          </cell>
          <cell r="H998" t="str">
            <v>2006-02-28</v>
          </cell>
        </row>
        <row r="999">
          <cell r="A999">
            <v>481004</v>
          </cell>
          <cell r="B999">
            <v>1015</v>
          </cell>
          <cell r="C999">
            <v>-254960.55</v>
          </cell>
          <cell r="D999" t="str">
            <v>202</v>
          </cell>
          <cell r="E999" t="str">
            <v>407</v>
          </cell>
          <cell r="F999">
            <v>-170706.43</v>
          </cell>
          <cell r="G999">
            <v>2</v>
          </cell>
          <cell r="H999" t="str">
            <v>2006-02-28</v>
          </cell>
        </row>
        <row r="1000">
          <cell r="A1000">
            <v>481004</v>
          </cell>
          <cell r="B1000">
            <v>1015</v>
          </cell>
          <cell r="C1000">
            <v>-1105780.28</v>
          </cell>
          <cell r="D1000" t="str">
            <v>202</v>
          </cell>
          <cell r="E1000" t="str">
            <v>407</v>
          </cell>
          <cell r="F1000">
            <v>-793814.28</v>
          </cell>
          <cell r="G1000">
            <v>2</v>
          </cell>
          <cell r="H1000" t="str">
            <v>2006-02-28</v>
          </cell>
        </row>
        <row r="1001">
          <cell r="A1001">
            <v>481004</v>
          </cell>
          <cell r="B1001">
            <v>1015</v>
          </cell>
          <cell r="C1001">
            <v>-983165.63</v>
          </cell>
          <cell r="D1001" t="str">
            <v>202</v>
          </cell>
          <cell r="E1001" t="str">
            <v>407</v>
          </cell>
          <cell r="F1001">
            <v>-669766.17000000004</v>
          </cell>
          <cell r="G1001">
            <v>2</v>
          </cell>
          <cell r="H1001" t="str">
            <v>2006-02-28</v>
          </cell>
        </row>
        <row r="1002">
          <cell r="A1002">
            <v>481004</v>
          </cell>
          <cell r="B1002">
            <v>1015</v>
          </cell>
          <cell r="C1002">
            <v>-284304.15000000002</v>
          </cell>
          <cell r="D1002" t="str">
            <v>202</v>
          </cell>
          <cell r="E1002" t="str">
            <v>407</v>
          </cell>
          <cell r="F1002">
            <v>-211727.28</v>
          </cell>
          <cell r="G1002">
            <v>2</v>
          </cell>
          <cell r="H1002" t="str">
            <v>2006-02-28</v>
          </cell>
        </row>
        <row r="1003">
          <cell r="A1003">
            <v>481004</v>
          </cell>
          <cell r="B1003">
            <v>1015</v>
          </cell>
          <cell r="C1003">
            <v>-377057.82</v>
          </cell>
          <cell r="D1003" t="str">
            <v>202</v>
          </cell>
          <cell r="E1003" t="str">
            <v>407</v>
          </cell>
          <cell r="F1003">
            <v>-270303.27</v>
          </cell>
          <cell r="G1003">
            <v>2</v>
          </cell>
          <cell r="H1003" t="str">
            <v>2006-02-28</v>
          </cell>
        </row>
        <row r="1004">
          <cell r="A1004">
            <v>481004</v>
          </cell>
          <cell r="B1004">
            <v>1015</v>
          </cell>
          <cell r="C1004">
            <v>-604007.65</v>
          </cell>
          <cell r="D1004" t="str">
            <v>202</v>
          </cell>
          <cell r="E1004" t="str">
            <v>407</v>
          </cell>
          <cell r="F1004">
            <v>-410790.19</v>
          </cell>
          <cell r="G1004">
            <v>2</v>
          </cell>
          <cell r="H1004" t="str">
            <v>2006-02-28</v>
          </cell>
        </row>
        <row r="1005">
          <cell r="A1005">
            <v>481004</v>
          </cell>
          <cell r="B1005">
            <v>1015</v>
          </cell>
          <cell r="C1005">
            <v>-324561.25</v>
          </cell>
          <cell r="D1005" t="str">
            <v>202</v>
          </cell>
          <cell r="E1005" t="str">
            <v>407</v>
          </cell>
          <cell r="F1005">
            <v>-214886.23</v>
          </cell>
          <cell r="G1005">
            <v>2</v>
          </cell>
          <cell r="H1005" t="str">
            <v>2006-02-28</v>
          </cell>
        </row>
        <row r="1006">
          <cell r="A1006">
            <v>481004</v>
          </cell>
          <cell r="B1006">
            <v>1015</v>
          </cell>
          <cell r="C1006">
            <v>-319232.36</v>
          </cell>
          <cell r="D1006" t="str">
            <v>202</v>
          </cell>
          <cell r="E1006" t="str">
            <v>407</v>
          </cell>
          <cell r="F1006">
            <v>-213303.71</v>
          </cell>
          <cell r="G1006">
            <v>2</v>
          </cell>
          <cell r="H1006" t="str">
            <v>2006-02-28</v>
          </cell>
        </row>
        <row r="1007">
          <cell r="A1007">
            <v>481004</v>
          </cell>
          <cell r="B1007">
            <v>1015</v>
          </cell>
          <cell r="C1007">
            <v>-602431.25</v>
          </cell>
          <cell r="D1007" t="str">
            <v>202</v>
          </cell>
          <cell r="E1007" t="str">
            <v>407</v>
          </cell>
          <cell r="F1007">
            <v>-418883.54</v>
          </cell>
          <cell r="G1007">
            <v>2</v>
          </cell>
          <cell r="H1007" t="str">
            <v>2006-02-28</v>
          </cell>
        </row>
        <row r="1008">
          <cell r="A1008">
            <v>481004</v>
          </cell>
          <cell r="B1008">
            <v>1015</v>
          </cell>
          <cell r="C1008">
            <v>-515945.45</v>
          </cell>
          <cell r="D1008" t="str">
            <v>202</v>
          </cell>
          <cell r="E1008" t="str">
            <v>407</v>
          </cell>
          <cell r="F1008">
            <v>-366444.64</v>
          </cell>
          <cell r="G1008">
            <v>2</v>
          </cell>
          <cell r="H1008" t="str">
            <v>2006-02-28</v>
          </cell>
        </row>
        <row r="1009">
          <cell r="A1009">
            <v>481004</v>
          </cell>
          <cell r="B1009">
            <v>1015</v>
          </cell>
          <cell r="C1009">
            <v>-27606.46</v>
          </cell>
          <cell r="D1009" t="str">
            <v>202</v>
          </cell>
          <cell r="E1009" t="str">
            <v>407</v>
          </cell>
          <cell r="F1009">
            <v>-21139.1</v>
          </cell>
          <cell r="G1009">
            <v>2</v>
          </cell>
          <cell r="H1009" t="str">
            <v>2006-02-28</v>
          </cell>
        </row>
        <row r="1010">
          <cell r="A1010">
            <v>481004</v>
          </cell>
          <cell r="B1010">
            <v>1015</v>
          </cell>
          <cell r="C1010">
            <v>-9854.7000000000007</v>
          </cell>
          <cell r="D1010" t="str">
            <v>202</v>
          </cell>
          <cell r="E1010" t="str">
            <v>407</v>
          </cell>
          <cell r="F1010">
            <v>-6193.05</v>
          </cell>
          <cell r="G1010">
            <v>2</v>
          </cell>
          <cell r="H1010" t="str">
            <v>2006-02-28</v>
          </cell>
        </row>
        <row r="1011">
          <cell r="A1011">
            <v>480000</v>
          </cell>
          <cell r="B1011">
            <v>1015</v>
          </cell>
          <cell r="C1011">
            <v>-284.58</v>
          </cell>
          <cell r="D1011" t="str">
            <v>202</v>
          </cell>
          <cell r="E1011" t="str">
            <v>408</v>
          </cell>
          <cell r="F1011">
            <v>-70</v>
          </cell>
          <cell r="G1011">
            <v>2</v>
          </cell>
          <cell r="H1011" t="str">
            <v>2006-02-28</v>
          </cell>
        </row>
        <row r="1012">
          <cell r="A1012">
            <v>480000</v>
          </cell>
          <cell r="B1012">
            <v>1015</v>
          </cell>
          <cell r="C1012">
            <v>-94.35</v>
          </cell>
          <cell r="D1012" t="str">
            <v>202</v>
          </cell>
          <cell r="E1012" t="str">
            <v>408</v>
          </cell>
          <cell r="F1012">
            <v>-23.41</v>
          </cell>
          <cell r="G1012">
            <v>2</v>
          </cell>
          <cell r="H1012" t="str">
            <v>2006-02-28</v>
          </cell>
        </row>
        <row r="1013">
          <cell r="A1013">
            <v>480000</v>
          </cell>
          <cell r="B1013">
            <v>1015</v>
          </cell>
          <cell r="C1013">
            <v>-322.14</v>
          </cell>
          <cell r="D1013" t="str">
            <v>202</v>
          </cell>
          <cell r="E1013" t="str">
            <v>408</v>
          </cell>
          <cell r="F1013">
            <v>-78.95</v>
          </cell>
          <cell r="G1013">
            <v>2</v>
          </cell>
          <cell r="H1013" t="str">
            <v>2006-02-28</v>
          </cell>
        </row>
        <row r="1014">
          <cell r="A1014">
            <v>480000</v>
          </cell>
          <cell r="B1014">
            <v>1015</v>
          </cell>
          <cell r="C1014">
            <v>-58119.89</v>
          </cell>
          <cell r="D1014" t="str">
            <v>202</v>
          </cell>
          <cell r="E1014" t="str">
            <v>408</v>
          </cell>
          <cell r="F1014">
            <v>-14351.98</v>
          </cell>
          <cell r="G1014">
            <v>2</v>
          </cell>
          <cell r="H1014" t="str">
            <v>2006-02-28</v>
          </cell>
        </row>
        <row r="1015">
          <cell r="A1015">
            <v>480000</v>
          </cell>
          <cell r="B1015">
            <v>1015</v>
          </cell>
          <cell r="C1015">
            <v>-336.96</v>
          </cell>
          <cell r="D1015" t="str">
            <v>202</v>
          </cell>
          <cell r="E1015" t="str">
            <v>408</v>
          </cell>
          <cell r="F1015">
            <v>-82.95</v>
          </cell>
          <cell r="G1015">
            <v>2</v>
          </cell>
          <cell r="H1015" t="str">
            <v>2006-02-28</v>
          </cell>
        </row>
        <row r="1016">
          <cell r="A1016">
            <v>480000</v>
          </cell>
          <cell r="B1016">
            <v>1015</v>
          </cell>
          <cell r="C1016">
            <v>-490.97</v>
          </cell>
          <cell r="D1016" t="str">
            <v>202</v>
          </cell>
          <cell r="E1016" t="str">
            <v>408</v>
          </cell>
          <cell r="F1016">
            <v>-119.36</v>
          </cell>
          <cell r="G1016">
            <v>2</v>
          </cell>
          <cell r="H1016" t="str">
            <v>2006-02-28</v>
          </cell>
        </row>
        <row r="1017">
          <cell r="A1017">
            <v>480000</v>
          </cell>
          <cell r="B1017">
            <v>1015</v>
          </cell>
          <cell r="C1017">
            <v>-47176.4</v>
          </cell>
          <cell r="D1017" t="str">
            <v>202</v>
          </cell>
          <cell r="E1017" t="str">
            <v>408</v>
          </cell>
          <cell r="F1017">
            <v>-11668.91</v>
          </cell>
          <cell r="G1017">
            <v>2</v>
          </cell>
          <cell r="H1017" t="str">
            <v>2006-02-28</v>
          </cell>
        </row>
        <row r="1018">
          <cell r="A1018">
            <v>480000</v>
          </cell>
          <cell r="B1018">
            <v>1015</v>
          </cell>
          <cell r="C1018">
            <v>-134123.35999999999</v>
          </cell>
          <cell r="D1018" t="str">
            <v>202</v>
          </cell>
          <cell r="E1018" t="str">
            <v>408</v>
          </cell>
          <cell r="F1018">
            <v>-33122.800000000003</v>
          </cell>
          <cell r="G1018">
            <v>2</v>
          </cell>
          <cell r="H1018" t="str">
            <v>2006-02-28</v>
          </cell>
        </row>
        <row r="1019">
          <cell r="A1019">
            <v>480000</v>
          </cell>
          <cell r="B1019">
            <v>1015</v>
          </cell>
          <cell r="C1019">
            <v>-746.35</v>
          </cell>
          <cell r="D1019" t="str">
            <v>202</v>
          </cell>
          <cell r="E1019" t="str">
            <v>408</v>
          </cell>
          <cell r="F1019">
            <v>-181.47</v>
          </cell>
          <cell r="G1019">
            <v>2</v>
          </cell>
          <cell r="H1019" t="str">
            <v>2006-02-28</v>
          </cell>
        </row>
        <row r="1020">
          <cell r="A1020">
            <v>480000</v>
          </cell>
          <cell r="B1020">
            <v>1015</v>
          </cell>
          <cell r="C1020">
            <v>-253.16</v>
          </cell>
          <cell r="D1020" t="str">
            <v>202</v>
          </cell>
          <cell r="E1020" t="str">
            <v>408</v>
          </cell>
          <cell r="F1020">
            <v>-60.5</v>
          </cell>
          <cell r="G1020">
            <v>2</v>
          </cell>
          <cell r="H1020" t="str">
            <v>2006-02-28</v>
          </cell>
        </row>
        <row r="1021">
          <cell r="A1021">
            <v>480000</v>
          </cell>
          <cell r="B1021">
            <v>1015</v>
          </cell>
          <cell r="C1021">
            <v>-256.74</v>
          </cell>
          <cell r="D1021" t="str">
            <v>202</v>
          </cell>
          <cell r="E1021" t="str">
            <v>408</v>
          </cell>
          <cell r="F1021">
            <v>-63.14</v>
          </cell>
          <cell r="G1021">
            <v>2</v>
          </cell>
          <cell r="H1021" t="str">
            <v>2006-02-28</v>
          </cell>
        </row>
        <row r="1022">
          <cell r="A1022">
            <v>480000</v>
          </cell>
          <cell r="B1022">
            <v>1015</v>
          </cell>
          <cell r="C1022">
            <v>-14925.23</v>
          </cell>
          <cell r="D1022" t="str">
            <v>202</v>
          </cell>
          <cell r="E1022" t="str">
            <v>408</v>
          </cell>
          <cell r="F1022">
            <v>-3704.28</v>
          </cell>
          <cell r="G1022">
            <v>2</v>
          </cell>
          <cell r="H1022" t="str">
            <v>2006-02-28</v>
          </cell>
        </row>
        <row r="1023">
          <cell r="A1023">
            <v>480000</v>
          </cell>
          <cell r="B1023">
            <v>1015</v>
          </cell>
          <cell r="C1023">
            <v>-69.62</v>
          </cell>
          <cell r="D1023" t="str">
            <v>202</v>
          </cell>
          <cell r="E1023" t="str">
            <v>408</v>
          </cell>
          <cell r="F1023">
            <v>-17.28</v>
          </cell>
          <cell r="G1023">
            <v>2</v>
          </cell>
          <cell r="H1023" t="str">
            <v>2006-02-28</v>
          </cell>
        </row>
        <row r="1024">
          <cell r="A1024">
            <v>480000</v>
          </cell>
          <cell r="B1024">
            <v>1015</v>
          </cell>
          <cell r="C1024">
            <v>-144.1</v>
          </cell>
          <cell r="D1024" t="str">
            <v>202</v>
          </cell>
          <cell r="E1024" t="str">
            <v>408</v>
          </cell>
          <cell r="F1024">
            <v>-35.75</v>
          </cell>
          <cell r="G1024">
            <v>2</v>
          </cell>
          <cell r="H1024" t="str">
            <v>2006-02-28</v>
          </cell>
        </row>
        <row r="1025">
          <cell r="A1025">
            <v>480001</v>
          </cell>
          <cell r="B1025">
            <v>1015</v>
          </cell>
          <cell r="C1025">
            <v>49891.41</v>
          </cell>
          <cell r="D1025" t="str">
            <v>202</v>
          </cell>
          <cell r="E1025" t="str">
            <v>408</v>
          </cell>
          <cell r="F1025">
            <v>12559</v>
          </cell>
          <cell r="G1025">
            <v>2</v>
          </cell>
          <cell r="H1025" t="str">
            <v>2006-02-28</v>
          </cell>
        </row>
        <row r="1026">
          <cell r="A1026">
            <v>481004</v>
          </cell>
          <cell r="B1026">
            <v>1015</v>
          </cell>
          <cell r="C1026">
            <v>0</v>
          </cell>
          <cell r="D1026" t="str">
            <v>202</v>
          </cell>
          <cell r="E1026" t="str">
            <v>408</v>
          </cell>
          <cell r="F1026">
            <v>0</v>
          </cell>
          <cell r="G1026">
            <v>2</v>
          </cell>
          <cell r="H1026" t="str">
            <v>2006-02-28</v>
          </cell>
        </row>
        <row r="1027">
          <cell r="A1027">
            <v>481004</v>
          </cell>
          <cell r="B1027">
            <v>1015</v>
          </cell>
          <cell r="C1027">
            <v>-7495.93</v>
          </cell>
          <cell r="D1027" t="str">
            <v>202</v>
          </cell>
          <cell r="E1027" t="str">
            <v>408</v>
          </cell>
          <cell r="F1027">
            <v>-1858.45</v>
          </cell>
          <cell r="G1027">
            <v>2</v>
          </cell>
          <cell r="H1027" t="str">
            <v>2006-02-28</v>
          </cell>
        </row>
        <row r="1028">
          <cell r="A1028">
            <v>481004</v>
          </cell>
          <cell r="B1028">
            <v>1015</v>
          </cell>
          <cell r="C1028">
            <v>-154.69999999999999</v>
          </cell>
          <cell r="D1028" t="str">
            <v>202</v>
          </cell>
          <cell r="E1028" t="str">
            <v>408</v>
          </cell>
          <cell r="F1028">
            <v>-38.39</v>
          </cell>
          <cell r="G1028">
            <v>2</v>
          </cell>
          <cell r="H1028" t="str">
            <v>2006-02-28</v>
          </cell>
        </row>
        <row r="1029">
          <cell r="A1029">
            <v>481004</v>
          </cell>
          <cell r="B1029">
            <v>1015</v>
          </cell>
          <cell r="C1029">
            <v>-31048.6</v>
          </cell>
          <cell r="D1029" t="str">
            <v>202</v>
          </cell>
          <cell r="E1029" t="str">
            <v>408</v>
          </cell>
          <cell r="F1029">
            <v>-7701.32</v>
          </cell>
          <cell r="G1029">
            <v>2</v>
          </cell>
          <cell r="H1029" t="str">
            <v>2006-02-28</v>
          </cell>
        </row>
        <row r="1030">
          <cell r="A1030">
            <v>481004</v>
          </cell>
          <cell r="B1030">
            <v>1015</v>
          </cell>
          <cell r="C1030">
            <v>-83732.81</v>
          </cell>
          <cell r="D1030" t="str">
            <v>202</v>
          </cell>
          <cell r="E1030" t="str">
            <v>408</v>
          </cell>
          <cell r="F1030">
            <v>-20760.22</v>
          </cell>
          <cell r="G1030">
            <v>2</v>
          </cell>
          <cell r="H1030" t="str">
            <v>2006-02-28</v>
          </cell>
        </row>
        <row r="1031">
          <cell r="A1031">
            <v>481004</v>
          </cell>
          <cell r="B1031">
            <v>1015</v>
          </cell>
          <cell r="C1031">
            <v>-456.89</v>
          </cell>
          <cell r="D1031" t="str">
            <v>202</v>
          </cell>
          <cell r="E1031" t="str">
            <v>408</v>
          </cell>
          <cell r="F1031">
            <v>-112.18</v>
          </cell>
          <cell r="G1031">
            <v>2</v>
          </cell>
          <cell r="H1031" t="str">
            <v>2006-02-28</v>
          </cell>
        </row>
        <row r="1032">
          <cell r="A1032">
            <v>481004</v>
          </cell>
          <cell r="B1032">
            <v>1015</v>
          </cell>
          <cell r="C1032">
            <v>-632.04</v>
          </cell>
          <cell r="D1032" t="str">
            <v>202</v>
          </cell>
          <cell r="E1032" t="str">
            <v>408</v>
          </cell>
          <cell r="F1032">
            <v>-156.91999999999999</v>
          </cell>
          <cell r="G1032">
            <v>2</v>
          </cell>
          <cell r="H1032" t="str">
            <v>2006-02-28</v>
          </cell>
        </row>
        <row r="1033">
          <cell r="A1033">
            <v>481004</v>
          </cell>
          <cell r="B1033">
            <v>1015</v>
          </cell>
          <cell r="C1033">
            <v>-33.99</v>
          </cell>
          <cell r="D1033" t="str">
            <v>202</v>
          </cell>
          <cell r="E1033" t="str">
            <v>408</v>
          </cell>
          <cell r="F1033">
            <v>-8.44</v>
          </cell>
          <cell r="G1033">
            <v>2</v>
          </cell>
          <cell r="H1033" t="str">
            <v>2006-02-28</v>
          </cell>
        </row>
        <row r="1034">
          <cell r="A1034">
            <v>481004</v>
          </cell>
          <cell r="B1034">
            <v>1015</v>
          </cell>
          <cell r="C1034">
            <v>-3293.46</v>
          </cell>
          <cell r="D1034" t="str">
            <v>202</v>
          </cell>
          <cell r="E1034" t="str">
            <v>408</v>
          </cell>
          <cell r="F1034">
            <v>-814.66</v>
          </cell>
          <cell r="G1034">
            <v>2</v>
          </cell>
          <cell r="H1034" t="str">
            <v>2006-02-28</v>
          </cell>
        </row>
        <row r="1035">
          <cell r="A1035">
            <v>481004</v>
          </cell>
          <cell r="B1035">
            <v>1015</v>
          </cell>
          <cell r="C1035">
            <v>-399.14</v>
          </cell>
          <cell r="D1035" t="str">
            <v>202</v>
          </cell>
          <cell r="E1035" t="str">
            <v>408</v>
          </cell>
          <cell r="F1035">
            <v>-102.81</v>
          </cell>
          <cell r="G1035">
            <v>2</v>
          </cell>
          <cell r="H1035" t="str">
            <v>2006-02-28</v>
          </cell>
        </row>
        <row r="1036">
          <cell r="A1036">
            <v>481002</v>
          </cell>
          <cell r="B1036">
            <v>1015</v>
          </cell>
          <cell r="C1036">
            <v>0</v>
          </cell>
          <cell r="D1036" t="str">
            <v>202</v>
          </cell>
          <cell r="E1036" t="str">
            <v>409</v>
          </cell>
          <cell r="F1036">
            <v>0</v>
          </cell>
          <cell r="G1036">
            <v>2</v>
          </cell>
          <cell r="H1036" t="str">
            <v>2006-02-28</v>
          </cell>
        </row>
        <row r="1037">
          <cell r="A1037">
            <v>481002</v>
          </cell>
          <cell r="B1037">
            <v>1015</v>
          </cell>
          <cell r="C1037">
            <v>0</v>
          </cell>
          <cell r="D1037" t="str">
            <v>202</v>
          </cell>
          <cell r="E1037" t="str">
            <v>409</v>
          </cell>
          <cell r="F1037">
            <v>0</v>
          </cell>
          <cell r="G1037">
            <v>2</v>
          </cell>
          <cell r="H1037" t="str">
            <v>2006-02-28</v>
          </cell>
        </row>
        <row r="1038">
          <cell r="A1038">
            <v>481002</v>
          </cell>
          <cell r="B1038">
            <v>1015</v>
          </cell>
          <cell r="C1038">
            <v>0</v>
          </cell>
          <cell r="D1038" t="str">
            <v>202</v>
          </cell>
          <cell r="E1038" t="str">
            <v>409</v>
          </cell>
          <cell r="F1038">
            <v>0</v>
          </cell>
          <cell r="G1038">
            <v>2</v>
          </cell>
          <cell r="H1038" t="str">
            <v>2006-02-28</v>
          </cell>
        </row>
        <row r="1039">
          <cell r="A1039">
            <v>481002</v>
          </cell>
          <cell r="B1039">
            <v>1015</v>
          </cell>
          <cell r="C1039">
            <v>0</v>
          </cell>
          <cell r="D1039" t="str">
            <v>202</v>
          </cell>
          <cell r="E1039" t="str">
            <v>411</v>
          </cell>
          <cell r="F1039">
            <v>0</v>
          </cell>
          <cell r="G1039">
            <v>2</v>
          </cell>
          <cell r="H1039" t="str">
            <v>2006-02-28</v>
          </cell>
        </row>
        <row r="1040">
          <cell r="A1040">
            <v>481002</v>
          </cell>
          <cell r="B1040">
            <v>1015</v>
          </cell>
          <cell r="C1040">
            <v>-41500.22</v>
          </cell>
          <cell r="D1040" t="str">
            <v>202</v>
          </cell>
          <cell r="E1040" t="str">
            <v>411</v>
          </cell>
          <cell r="F1040">
            <v>-180372</v>
          </cell>
          <cell r="G1040">
            <v>2</v>
          </cell>
          <cell r="H1040" t="str">
            <v>2006-02-28</v>
          </cell>
        </row>
        <row r="1041">
          <cell r="A1041">
            <v>481002</v>
          </cell>
          <cell r="B1041">
            <v>1015</v>
          </cell>
          <cell r="C1041">
            <v>60130.64</v>
          </cell>
          <cell r="D1041" t="str">
            <v>202</v>
          </cell>
          <cell r="E1041" t="str">
            <v>411</v>
          </cell>
          <cell r="F1041">
            <v>265647</v>
          </cell>
          <cell r="G1041">
            <v>2</v>
          </cell>
          <cell r="H1041" t="str">
            <v>2006-02-28</v>
          </cell>
        </row>
        <row r="1042">
          <cell r="A1042">
            <v>481002</v>
          </cell>
          <cell r="B1042">
            <v>1015</v>
          </cell>
          <cell r="C1042">
            <v>-7299.43</v>
          </cell>
          <cell r="D1042" t="str">
            <v>202</v>
          </cell>
          <cell r="E1042" t="str">
            <v>411</v>
          </cell>
          <cell r="F1042">
            <v>-36433.800000000003</v>
          </cell>
          <cell r="G1042">
            <v>2</v>
          </cell>
          <cell r="H1042" t="str">
            <v>2006-02-28</v>
          </cell>
        </row>
        <row r="1043">
          <cell r="A1043">
            <v>481002</v>
          </cell>
          <cell r="B1043">
            <v>1015</v>
          </cell>
          <cell r="C1043">
            <v>-9139.68</v>
          </cell>
          <cell r="D1043" t="str">
            <v>202</v>
          </cell>
          <cell r="E1043" t="str">
            <v>411</v>
          </cell>
          <cell r="F1043">
            <v>-52420.97</v>
          </cell>
          <cell r="G1043">
            <v>2</v>
          </cell>
          <cell r="H1043" t="str">
            <v>2006-02-28</v>
          </cell>
        </row>
        <row r="1044">
          <cell r="A1044">
            <v>481002</v>
          </cell>
          <cell r="B1044">
            <v>1015</v>
          </cell>
          <cell r="C1044">
            <v>-780.79</v>
          </cell>
          <cell r="D1044" t="str">
            <v>202</v>
          </cell>
          <cell r="E1044" t="str">
            <v>411</v>
          </cell>
          <cell r="F1044">
            <v>-1063.83</v>
          </cell>
          <cell r="G1044">
            <v>2</v>
          </cell>
          <cell r="H1044" t="str">
            <v>2006-02-28</v>
          </cell>
        </row>
        <row r="1045">
          <cell r="A1045">
            <v>481002</v>
          </cell>
          <cell r="B1045">
            <v>1015</v>
          </cell>
          <cell r="C1045">
            <v>-1500.1</v>
          </cell>
          <cell r="D1045" t="str">
            <v>202</v>
          </cell>
          <cell r="E1045" t="str">
            <v>411</v>
          </cell>
          <cell r="F1045">
            <v>-8056.52</v>
          </cell>
          <cell r="G1045">
            <v>2</v>
          </cell>
          <cell r="H1045" t="str">
            <v>2006-02-28</v>
          </cell>
        </row>
        <row r="1046">
          <cell r="A1046">
            <v>481002</v>
          </cell>
          <cell r="B1046">
            <v>1015</v>
          </cell>
          <cell r="C1046">
            <v>-1442.62</v>
          </cell>
          <cell r="D1046" t="str">
            <v>202</v>
          </cell>
          <cell r="E1046" t="str">
            <v>411</v>
          </cell>
          <cell r="F1046">
            <v>-3354</v>
          </cell>
          <cell r="G1046">
            <v>2</v>
          </cell>
          <cell r="H1046" t="str">
            <v>2006-02-28</v>
          </cell>
        </row>
        <row r="1047">
          <cell r="A1047">
            <v>481002</v>
          </cell>
          <cell r="B1047">
            <v>1015</v>
          </cell>
          <cell r="C1047">
            <v>-1905.6</v>
          </cell>
          <cell r="D1047" t="str">
            <v>202</v>
          </cell>
          <cell r="E1047" t="str">
            <v>411</v>
          </cell>
          <cell r="F1047">
            <v>-8309.0300000000007</v>
          </cell>
          <cell r="G1047">
            <v>2</v>
          </cell>
          <cell r="H1047" t="str">
            <v>2006-02-28</v>
          </cell>
        </row>
        <row r="1048">
          <cell r="A1048">
            <v>481002</v>
          </cell>
          <cell r="B1048">
            <v>1015</v>
          </cell>
          <cell r="C1048">
            <v>-417.13</v>
          </cell>
          <cell r="D1048" t="str">
            <v>202</v>
          </cell>
          <cell r="E1048" t="str">
            <v>411</v>
          </cell>
          <cell r="F1048">
            <v>-1880.43</v>
          </cell>
          <cell r="G1048">
            <v>2</v>
          </cell>
          <cell r="H1048" t="str">
            <v>2006-02-28</v>
          </cell>
        </row>
        <row r="1049">
          <cell r="A1049">
            <v>481002</v>
          </cell>
          <cell r="B1049">
            <v>1015</v>
          </cell>
          <cell r="C1049">
            <v>-1323.77</v>
          </cell>
          <cell r="D1049" t="str">
            <v>202</v>
          </cell>
          <cell r="E1049" t="str">
            <v>411</v>
          </cell>
          <cell r="F1049">
            <v>-5753.34</v>
          </cell>
          <cell r="G1049">
            <v>2</v>
          </cell>
          <cell r="H1049" t="str">
            <v>2006-02-28</v>
          </cell>
        </row>
        <row r="1050">
          <cell r="A1050">
            <v>481002</v>
          </cell>
          <cell r="B1050">
            <v>1015</v>
          </cell>
          <cell r="C1050">
            <v>-341</v>
          </cell>
          <cell r="D1050" t="str">
            <v>202</v>
          </cell>
          <cell r="E1050" t="str">
            <v>411</v>
          </cell>
          <cell r="F1050">
            <v>0</v>
          </cell>
          <cell r="G1050">
            <v>2</v>
          </cell>
          <cell r="H1050" t="str">
            <v>2006-02-28</v>
          </cell>
        </row>
        <row r="1051">
          <cell r="A1051">
            <v>481002</v>
          </cell>
          <cell r="B1051">
            <v>1015</v>
          </cell>
          <cell r="C1051">
            <v>-822</v>
          </cell>
          <cell r="D1051" t="str">
            <v>202</v>
          </cell>
          <cell r="E1051" t="str">
            <v>411</v>
          </cell>
          <cell r="F1051">
            <v>0</v>
          </cell>
          <cell r="G1051">
            <v>2</v>
          </cell>
          <cell r="H1051" t="str">
            <v>2006-02-28</v>
          </cell>
        </row>
        <row r="1052">
          <cell r="A1052">
            <v>481005</v>
          </cell>
          <cell r="B1052">
            <v>1015</v>
          </cell>
          <cell r="C1052">
            <v>0</v>
          </cell>
          <cell r="D1052" t="str">
            <v>202</v>
          </cell>
          <cell r="E1052" t="str">
            <v>411</v>
          </cell>
          <cell r="F1052">
            <v>0</v>
          </cell>
          <cell r="G1052">
            <v>2</v>
          </cell>
          <cell r="H1052" t="str">
            <v>2006-02-28</v>
          </cell>
        </row>
        <row r="1053">
          <cell r="A1053">
            <v>481005</v>
          </cell>
          <cell r="B1053">
            <v>1015</v>
          </cell>
          <cell r="C1053">
            <v>91220.11</v>
          </cell>
          <cell r="D1053" t="str">
            <v>202</v>
          </cell>
          <cell r="E1053" t="str">
            <v>411</v>
          </cell>
          <cell r="F1053">
            <v>334996</v>
          </cell>
          <cell r="G1053">
            <v>2</v>
          </cell>
          <cell r="H1053" t="str">
            <v>2006-02-28</v>
          </cell>
        </row>
        <row r="1054">
          <cell r="A1054">
            <v>481005</v>
          </cell>
          <cell r="B1054">
            <v>1015</v>
          </cell>
          <cell r="C1054">
            <v>-110452.92</v>
          </cell>
          <cell r="D1054" t="str">
            <v>202</v>
          </cell>
          <cell r="E1054" t="str">
            <v>411</v>
          </cell>
          <cell r="F1054">
            <v>-384608</v>
          </cell>
          <cell r="G1054">
            <v>2</v>
          </cell>
          <cell r="H1054" t="str">
            <v>2006-02-28</v>
          </cell>
        </row>
        <row r="1055">
          <cell r="A1055">
            <v>481005</v>
          </cell>
          <cell r="B1055">
            <v>1015</v>
          </cell>
          <cell r="C1055">
            <v>-83.85</v>
          </cell>
          <cell r="D1055" t="str">
            <v>202</v>
          </cell>
          <cell r="E1055" t="str">
            <v>411</v>
          </cell>
          <cell r="F1055">
            <v>-108.14</v>
          </cell>
          <cell r="G1055">
            <v>2</v>
          </cell>
          <cell r="H1055" t="str">
            <v>2006-02-28</v>
          </cell>
        </row>
        <row r="1056">
          <cell r="A1056">
            <v>481005</v>
          </cell>
          <cell r="B1056">
            <v>1015</v>
          </cell>
          <cell r="C1056">
            <v>-851.61</v>
          </cell>
          <cell r="D1056" t="str">
            <v>202</v>
          </cell>
          <cell r="E1056" t="str">
            <v>411</v>
          </cell>
          <cell r="F1056">
            <v>-1521.96</v>
          </cell>
          <cell r="G1056">
            <v>2</v>
          </cell>
          <cell r="H1056" t="str">
            <v>2006-02-28</v>
          </cell>
        </row>
        <row r="1057">
          <cell r="A1057">
            <v>481005</v>
          </cell>
          <cell r="B1057">
            <v>1015</v>
          </cell>
          <cell r="C1057">
            <v>-7185.45</v>
          </cell>
          <cell r="D1057" t="str">
            <v>202</v>
          </cell>
          <cell r="E1057" t="str">
            <v>411</v>
          </cell>
          <cell r="F1057">
            <v>-39227.360000000001</v>
          </cell>
          <cell r="G1057">
            <v>2</v>
          </cell>
          <cell r="H1057" t="str">
            <v>2006-02-28</v>
          </cell>
        </row>
        <row r="1058">
          <cell r="A1058">
            <v>481005</v>
          </cell>
          <cell r="B1058">
            <v>1015</v>
          </cell>
          <cell r="C1058">
            <v>-285.45</v>
          </cell>
          <cell r="D1058" t="str">
            <v>202</v>
          </cell>
          <cell r="E1058" t="str">
            <v>411</v>
          </cell>
          <cell r="F1058">
            <v>-1459.09</v>
          </cell>
          <cell r="G1058">
            <v>2</v>
          </cell>
          <cell r="H1058" t="str">
            <v>2006-02-28</v>
          </cell>
        </row>
        <row r="1059">
          <cell r="A1059">
            <v>481005</v>
          </cell>
          <cell r="B1059">
            <v>1015</v>
          </cell>
          <cell r="C1059">
            <v>-1219.22</v>
          </cell>
          <cell r="D1059" t="str">
            <v>202</v>
          </cell>
          <cell r="E1059" t="str">
            <v>411</v>
          </cell>
          <cell r="F1059">
            <v>-6958.99</v>
          </cell>
          <cell r="G1059">
            <v>2</v>
          </cell>
          <cell r="H1059" t="str">
            <v>2006-02-28</v>
          </cell>
        </row>
        <row r="1060">
          <cell r="A1060">
            <v>481005</v>
          </cell>
          <cell r="B1060">
            <v>1015</v>
          </cell>
          <cell r="C1060">
            <v>-455.23</v>
          </cell>
          <cell r="D1060" t="str">
            <v>202</v>
          </cell>
          <cell r="E1060" t="str">
            <v>411</v>
          </cell>
          <cell r="F1060">
            <v>-1984.01</v>
          </cell>
          <cell r="G1060">
            <v>2</v>
          </cell>
          <cell r="H1060" t="str">
            <v>2006-02-28</v>
          </cell>
        </row>
        <row r="1061">
          <cell r="A1061">
            <v>481005</v>
          </cell>
          <cell r="B1061">
            <v>1015</v>
          </cell>
          <cell r="C1061">
            <v>-279.27</v>
          </cell>
          <cell r="D1061" t="str">
            <v>202</v>
          </cell>
          <cell r="E1061" t="str">
            <v>411</v>
          </cell>
          <cell r="F1061">
            <v>-1415.11</v>
          </cell>
          <cell r="G1061">
            <v>2</v>
          </cell>
          <cell r="H1061" t="str">
            <v>2006-02-28</v>
          </cell>
        </row>
        <row r="1062">
          <cell r="A1062">
            <v>481005</v>
          </cell>
          <cell r="B1062">
            <v>1015</v>
          </cell>
          <cell r="C1062">
            <v>-703.83</v>
          </cell>
          <cell r="D1062" t="str">
            <v>202</v>
          </cell>
          <cell r="E1062" t="str">
            <v>411</v>
          </cell>
          <cell r="F1062">
            <v>-2962.99</v>
          </cell>
          <cell r="G1062">
            <v>2</v>
          </cell>
          <cell r="H1062" t="str">
            <v>2006-02-28</v>
          </cell>
        </row>
        <row r="1063">
          <cell r="A1063">
            <v>481005</v>
          </cell>
          <cell r="B1063">
            <v>1015</v>
          </cell>
          <cell r="C1063">
            <v>-1115.43</v>
          </cell>
          <cell r="D1063" t="str">
            <v>202</v>
          </cell>
          <cell r="E1063" t="str">
            <v>411</v>
          </cell>
          <cell r="F1063">
            <v>-3802.58</v>
          </cell>
          <cell r="G1063">
            <v>2</v>
          </cell>
          <cell r="H1063" t="str">
            <v>2006-02-28</v>
          </cell>
        </row>
        <row r="1064">
          <cell r="A1064">
            <v>481005</v>
          </cell>
          <cell r="B1064">
            <v>1015</v>
          </cell>
          <cell r="C1064">
            <v>-1413.75</v>
          </cell>
          <cell r="D1064" t="str">
            <v>202</v>
          </cell>
          <cell r="E1064" t="str">
            <v>411</v>
          </cell>
          <cell r="F1064">
            <v>-7810.79</v>
          </cell>
          <cell r="G1064">
            <v>2</v>
          </cell>
          <cell r="H1064" t="str">
            <v>2006-02-28</v>
          </cell>
        </row>
        <row r="1065">
          <cell r="A1065">
            <v>481005</v>
          </cell>
          <cell r="B1065">
            <v>1015</v>
          </cell>
          <cell r="C1065">
            <v>-483.83</v>
          </cell>
          <cell r="D1065" t="str">
            <v>202</v>
          </cell>
          <cell r="E1065" t="str">
            <v>411</v>
          </cell>
          <cell r="F1065">
            <v>-2298.63</v>
          </cell>
          <cell r="G1065">
            <v>2</v>
          </cell>
          <cell r="H1065" t="str">
            <v>2006-02-28</v>
          </cell>
        </row>
        <row r="1066">
          <cell r="A1066">
            <v>481002</v>
          </cell>
          <cell r="B1066">
            <v>1015</v>
          </cell>
          <cell r="C1066">
            <v>0</v>
          </cell>
          <cell r="D1066" t="str">
            <v>202</v>
          </cell>
          <cell r="E1066" t="str">
            <v>414</v>
          </cell>
          <cell r="F1066">
            <v>0</v>
          </cell>
          <cell r="G1066">
            <v>2</v>
          </cell>
          <cell r="H1066" t="str">
            <v>2006-02-28</v>
          </cell>
        </row>
        <row r="1067">
          <cell r="A1067">
            <v>481002</v>
          </cell>
          <cell r="B1067">
            <v>1015</v>
          </cell>
          <cell r="C1067">
            <v>-18014.57</v>
          </cell>
          <cell r="D1067" t="str">
            <v>202</v>
          </cell>
          <cell r="E1067" t="str">
            <v>414</v>
          </cell>
          <cell r="F1067">
            <v>-21624</v>
          </cell>
          <cell r="G1067">
            <v>2</v>
          </cell>
          <cell r="H1067" t="str">
            <v>2006-02-28</v>
          </cell>
        </row>
        <row r="1068">
          <cell r="A1068">
            <v>481002</v>
          </cell>
          <cell r="B1068">
            <v>1015</v>
          </cell>
          <cell r="C1068">
            <v>25615.18</v>
          </cell>
          <cell r="D1068" t="str">
            <v>202</v>
          </cell>
          <cell r="E1068" t="str">
            <v>414</v>
          </cell>
          <cell r="F1068">
            <v>30431</v>
          </cell>
          <cell r="G1068">
            <v>2</v>
          </cell>
          <cell r="H1068" t="str">
            <v>2006-02-28</v>
          </cell>
        </row>
        <row r="1069">
          <cell r="A1069">
            <v>481002</v>
          </cell>
          <cell r="B1069">
            <v>1015</v>
          </cell>
          <cell r="C1069">
            <v>-3408.55</v>
          </cell>
          <cell r="D1069" t="str">
            <v>202</v>
          </cell>
          <cell r="E1069" t="str">
            <v>414</v>
          </cell>
          <cell r="F1069">
            <v>-6493</v>
          </cell>
          <cell r="G1069">
            <v>2</v>
          </cell>
          <cell r="H1069" t="str">
            <v>2006-02-28</v>
          </cell>
        </row>
        <row r="1070">
          <cell r="A1070">
            <v>481002</v>
          </cell>
          <cell r="B1070">
            <v>1015</v>
          </cell>
          <cell r="C1070">
            <v>-7490.68</v>
          </cell>
          <cell r="D1070" t="str">
            <v>202</v>
          </cell>
          <cell r="E1070" t="str">
            <v>414</v>
          </cell>
          <cell r="F1070">
            <v>-8046.9</v>
          </cell>
          <cell r="G1070">
            <v>2</v>
          </cell>
          <cell r="H1070" t="str">
            <v>2006-02-28</v>
          </cell>
        </row>
        <row r="1071">
          <cell r="A1071">
            <v>481005</v>
          </cell>
          <cell r="B1071">
            <v>1015</v>
          </cell>
          <cell r="C1071">
            <v>0</v>
          </cell>
          <cell r="D1071" t="str">
            <v>202</v>
          </cell>
          <cell r="E1071" t="str">
            <v>414</v>
          </cell>
          <cell r="F1071">
            <v>0</v>
          </cell>
          <cell r="G1071">
            <v>2</v>
          </cell>
          <cell r="H1071" t="str">
            <v>2006-02-28</v>
          </cell>
        </row>
        <row r="1072">
          <cell r="A1072">
            <v>481005</v>
          </cell>
          <cell r="B1072">
            <v>1015</v>
          </cell>
          <cell r="C1072">
            <v>29817.97</v>
          </cell>
          <cell r="D1072" t="str">
            <v>202</v>
          </cell>
          <cell r="E1072" t="str">
            <v>414</v>
          </cell>
          <cell r="F1072">
            <v>35856</v>
          </cell>
          <cell r="G1072">
            <v>2</v>
          </cell>
          <cell r="H1072" t="str">
            <v>2006-02-28</v>
          </cell>
        </row>
        <row r="1073">
          <cell r="A1073">
            <v>481005</v>
          </cell>
          <cell r="B1073">
            <v>1015</v>
          </cell>
          <cell r="C1073">
            <v>-36624.449999999997</v>
          </cell>
          <cell r="D1073" t="str">
            <v>202</v>
          </cell>
          <cell r="E1073" t="str">
            <v>414</v>
          </cell>
          <cell r="F1073">
            <v>-40335</v>
          </cell>
          <cell r="G1073">
            <v>2</v>
          </cell>
          <cell r="H1073" t="str">
            <v>2006-02-28</v>
          </cell>
        </row>
        <row r="1074">
          <cell r="A1074">
            <v>481005</v>
          </cell>
          <cell r="B1074">
            <v>1015</v>
          </cell>
          <cell r="C1074">
            <v>-3162.51</v>
          </cell>
          <cell r="D1074" t="str">
            <v>202</v>
          </cell>
          <cell r="E1074" t="str">
            <v>414</v>
          </cell>
          <cell r="F1074">
            <v>-4792</v>
          </cell>
          <cell r="G1074">
            <v>2</v>
          </cell>
          <cell r="H1074" t="str">
            <v>2006-02-28</v>
          </cell>
        </row>
        <row r="1075">
          <cell r="A1075">
            <v>481005</v>
          </cell>
          <cell r="B1075">
            <v>1015</v>
          </cell>
          <cell r="C1075">
            <v>-2598.6999999999998</v>
          </cell>
          <cell r="D1075" t="str">
            <v>202</v>
          </cell>
          <cell r="E1075" t="str">
            <v>414</v>
          </cell>
          <cell r="F1075">
            <v>-893.91</v>
          </cell>
          <cell r="G1075">
            <v>2</v>
          </cell>
          <cell r="H1075" t="str">
            <v>2006-02-28</v>
          </cell>
        </row>
        <row r="1076">
          <cell r="A1076">
            <v>481000</v>
          </cell>
          <cell r="B1076">
            <v>1015</v>
          </cell>
          <cell r="C1076">
            <v>0</v>
          </cell>
          <cell r="D1076" t="str">
            <v>202</v>
          </cell>
          <cell r="E1076" t="str">
            <v>451</v>
          </cell>
          <cell r="F1076">
            <v>0</v>
          </cell>
          <cell r="G1076">
            <v>2</v>
          </cell>
          <cell r="H1076" t="str">
            <v>2006-02-28</v>
          </cell>
        </row>
        <row r="1077">
          <cell r="A1077">
            <v>481000</v>
          </cell>
          <cell r="B1077">
            <v>1015</v>
          </cell>
          <cell r="C1077">
            <v>355.67</v>
          </cell>
          <cell r="D1077" t="str">
            <v>202</v>
          </cell>
          <cell r="E1077" t="str">
            <v>451</v>
          </cell>
          <cell r="F1077">
            <v>726</v>
          </cell>
          <cell r="G1077">
            <v>2</v>
          </cell>
          <cell r="H1077" t="str">
            <v>2006-02-28</v>
          </cell>
        </row>
        <row r="1078">
          <cell r="A1078">
            <v>481000</v>
          </cell>
          <cell r="B1078">
            <v>1015</v>
          </cell>
          <cell r="C1078">
            <v>135.54</v>
          </cell>
          <cell r="D1078" t="str">
            <v>202</v>
          </cell>
          <cell r="E1078" t="str">
            <v>451</v>
          </cell>
          <cell r="F1078">
            <v>-486</v>
          </cell>
          <cell r="G1078">
            <v>2</v>
          </cell>
          <cell r="H1078" t="str">
            <v>2006-02-28</v>
          </cell>
        </row>
        <row r="1079">
          <cell r="A1079">
            <v>481000</v>
          </cell>
          <cell r="B1079">
            <v>1015</v>
          </cell>
          <cell r="C1079">
            <v>-266.20999999999998</v>
          </cell>
          <cell r="D1079" t="str">
            <v>202</v>
          </cell>
          <cell r="E1079" t="str">
            <v>451</v>
          </cell>
          <cell r="F1079">
            <v>-223.16</v>
          </cell>
          <cell r="G1079">
            <v>2</v>
          </cell>
          <cell r="H1079" t="str">
            <v>2006-02-28</v>
          </cell>
        </row>
        <row r="1080">
          <cell r="A1080">
            <v>481000</v>
          </cell>
          <cell r="B1080">
            <v>1015</v>
          </cell>
          <cell r="C1080">
            <v>-225</v>
          </cell>
          <cell r="D1080" t="str">
            <v>202</v>
          </cell>
          <cell r="E1080" t="str">
            <v>451</v>
          </cell>
          <cell r="F1080">
            <v>-16.600000000000001</v>
          </cell>
          <cell r="G1080">
            <v>2</v>
          </cell>
          <cell r="H1080" t="str">
            <v>2006-02-28</v>
          </cell>
        </row>
        <row r="1081">
          <cell r="A1081">
            <v>481004</v>
          </cell>
          <cell r="B1081">
            <v>1015</v>
          </cell>
          <cell r="C1081">
            <v>0</v>
          </cell>
          <cell r="D1081" t="str">
            <v>202</v>
          </cell>
          <cell r="E1081" t="str">
            <v>451</v>
          </cell>
          <cell r="F1081">
            <v>0</v>
          </cell>
          <cell r="G1081">
            <v>2</v>
          </cell>
          <cell r="H1081" t="str">
            <v>2006-02-28</v>
          </cell>
        </row>
        <row r="1082">
          <cell r="A1082">
            <v>481004</v>
          </cell>
          <cell r="B1082">
            <v>1015</v>
          </cell>
          <cell r="C1082">
            <v>-20280.46</v>
          </cell>
          <cell r="D1082" t="str">
            <v>202</v>
          </cell>
          <cell r="E1082" t="str">
            <v>451</v>
          </cell>
          <cell r="F1082">
            <v>1387.34</v>
          </cell>
          <cell r="G1082">
            <v>2</v>
          </cell>
          <cell r="H1082" t="str">
            <v>2006-02-28</v>
          </cell>
        </row>
        <row r="1083">
          <cell r="A1083">
            <v>481004</v>
          </cell>
          <cell r="B1083">
            <v>1015</v>
          </cell>
          <cell r="C1083">
            <v>20644.38</v>
          </cell>
          <cell r="D1083" t="str">
            <v>202</v>
          </cell>
          <cell r="E1083" t="str">
            <v>451</v>
          </cell>
          <cell r="F1083">
            <v>-2214.34</v>
          </cell>
          <cell r="G1083">
            <v>2</v>
          </cell>
          <cell r="H1083" t="str">
            <v>2006-02-28</v>
          </cell>
        </row>
        <row r="1084">
          <cell r="A1084">
            <v>481004</v>
          </cell>
          <cell r="B1084">
            <v>1015</v>
          </cell>
          <cell r="C1084">
            <v>-4441.4799999999996</v>
          </cell>
          <cell r="D1084" t="str">
            <v>202</v>
          </cell>
          <cell r="E1084" t="str">
            <v>451</v>
          </cell>
          <cell r="F1084">
            <v>-5240.3900000000003</v>
          </cell>
          <cell r="G1084">
            <v>2</v>
          </cell>
          <cell r="H1084" t="str">
            <v>2006-02-28</v>
          </cell>
        </row>
        <row r="1085">
          <cell r="A1085">
            <v>481004</v>
          </cell>
          <cell r="B1085">
            <v>1015</v>
          </cell>
          <cell r="C1085">
            <v>-907.9</v>
          </cell>
          <cell r="D1085" t="str">
            <v>202</v>
          </cell>
          <cell r="E1085" t="str">
            <v>451</v>
          </cell>
          <cell r="F1085">
            <v>-1109.49</v>
          </cell>
          <cell r="G1085">
            <v>2</v>
          </cell>
          <cell r="H1085" t="str">
            <v>2006-02-28</v>
          </cell>
        </row>
        <row r="1086">
          <cell r="A1086">
            <v>481004</v>
          </cell>
          <cell r="B1086">
            <v>1015</v>
          </cell>
          <cell r="C1086">
            <v>-7939.17</v>
          </cell>
          <cell r="D1086" t="str">
            <v>202</v>
          </cell>
          <cell r="E1086" t="str">
            <v>451</v>
          </cell>
          <cell r="F1086">
            <v>-7840.74</v>
          </cell>
          <cell r="G1086">
            <v>2</v>
          </cell>
          <cell r="H1086" t="str">
            <v>2006-02-28</v>
          </cell>
        </row>
        <row r="1087">
          <cell r="A1087">
            <v>481004</v>
          </cell>
          <cell r="B1087">
            <v>1015</v>
          </cell>
          <cell r="C1087">
            <v>-1189.6400000000001</v>
          </cell>
          <cell r="D1087" t="str">
            <v>202</v>
          </cell>
          <cell r="E1087" t="str">
            <v>451</v>
          </cell>
          <cell r="F1087">
            <v>-1204.8399999999999</v>
          </cell>
          <cell r="G1087">
            <v>2</v>
          </cell>
          <cell r="H1087" t="str">
            <v>2006-02-28</v>
          </cell>
        </row>
        <row r="1088">
          <cell r="A1088">
            <v>481004</v>
          </cell>
          <cell r="B1088">
            <v>1015</v>
          </cell>
          <cell r="C1088">
            <v>-742.88</v>
          </cell>
          <cell r="D1088" t="str">
            <v>202</v>
          </cell>
          <cell r="E1088" t="str">
            <v>451</v>
          </cell>
          <cell r="F1088">
            <v>-887.76</v>
          </cell>
          <cell r="G1088">
            <v>2</v>
          </cell>
          <cell r="H1088" t="str">
            <v>2006-02-28</v>
          </cell>
        </row>
        <row r="1089">
          <cell r="A1089">
            <v>481004</v>
          </cell>
          <cell r="B1089">
            <v>1015</v>
          </cell>
          <cell r="C1089">
            <v>-7883.55</v>
          </cell>
          <cell r="D1089" t="str">
            <v>202</v>
          </cell>
          <cell r="E1089" t="str">
            <v>451</v>
          </cell>
          <cell r="F1089">
            <v>-8690.02</v>
          </cell>
          <cell r="G1089">
            <v>2</v>
          </cell>
          <cell r="H1089" t="str">
            <v>2006-02-28</v>
          </cell>
        </row>
        <row r="1090">
          <cell r="A1090">
            <v>481004</v>
          </cell>
          <cell r="B1090">
            <v>1015</v>
          </cell>
          <cell r="C1090">
            <v>-282.92</v>
          </cell>
          <cell r="D1090" t="str">
            <v>202</v>
          </cell>
          <cell r="E1090" t="str">
            <v>451</v>
          </cell>
          <cell r="F1090">
            <v>-281.38</v>
          </cell>
          <cell r="G1090">
            <v>2</v>
          </cell>
          <cell r="H1090" t="str">
            <v>2006-02-28</v>
          </cell>
        </row>
        <row r="1091">
          <cell r="A1091">
            <v>481004</v>
          </cell>
          <cell r="B1091">
            <v>1015</v>
          </cell>
          <cell r="C1091">
            <v>-2344.0700000000002</v>
          </cell>
          <cell r="D1091" t="str">
            <v>202</v>
          </cell>
          <cell r="E1091" t="str">
            <v>451</v>
          </cell>
          <cell r="F1091">
            <v>-2373.5</v>
          </cell>
          <cell r="G1091">
            <v>2</v>
          </cell>
          <cell r="H1091" t="str">
            <v>2006-02-28</v>
          </cell>
        </row>
        <row r="1092">
          <cell r="A1092">
            <v>481004</v>
          </cell>
          <cell r="B1092">
            <v>1015</v>
          </cell>
          <cell r="C1092">
            <v>-4830.74</v>
          </cell>
          <cell r="D1092" t="str">
            <v>202</v>
          </cell>
          <cell r="E1092" t="str">
            <v>451</v>
          </cell>
          <cell r="F1092">
            <v>-5567.91</v>
          </cell>
          <cell r="G1092">
            <v>2</v>
          </cell>
          <cell r="H1092" t="str">
            <v>2006-02-28</v>
          </cell>
        </row>
        <row r="1093">
          <cell r="A1093">
            <v>481004</v>
          </cell>
          <cell r="B1093">
            <v>1015</v>
          </cell>
          <cell r="C1093">
            <v>-99.57</v>
          </cell>
          <cell r="D1093" t="str">
            <v>202</v>
          </cell>
          <cell r="E1093" t="str">
            <v>451</v>
          </cell>
          <cell r="F1093">
            <v>-133.78</v>
          </cell>
          <cell r="G1093">
            <v>2</v>
          </cell>
          <cell r="H1093" t="str">
            <v>2006-02-28</v>
          </cell>
        </row>
        <row r="1094">
          <cell r="A1094">
            <v>480000</v>
          </cell>
          <cell r="B1094">
            <v>1015</v>
          </cell>
          <cell r="C1094">
            <v>0.28999999999999998</v>
          </cell>
          <cell r="D1094" t="str">
            <v>202</v>
          </cell>
          <cell r="E1094" t="str">
            <v>453</v>
          </cell>
          <cell r="F1094">
            <v>0</v>
          </cell>
          <cell r="G1094">
            <v>2</v>
          </cell>
          <cell r="H1094" t="str">
            <v>2006-02-28</v>
          </cell>
        </row>
        <row r="1095">
          <cell r="A1095">
            <v>480000</v>
          </cell>
          <cell r="B1095">
            <v>1015</v>
          </cell>
          <cell r="C1095">
            <v>-63132.94</v>
          </cell>
          <cell r="D1095" t="str">
            <v>202</v>
          </cell>
          <cell r="E1095" t="str">
            <v>453</v>
          </cell>
          <cell r="F1095">
            <v>-23134.26</v>
          </cell>
          <cell r="G1095">
            <v>2</v>
          </cell>
          <cell r="H1095" t="str">
            <v>2006-02-28</v>
          </cell>
        </row>
        <row r="1096">
          <cell r="A1096">
            <v>480000</v>
          </cell>
          <cell r="B1096">
            <v>1015</v>
          </cell>
          <cell r="C1096">
            <v>-1629.04</v>
          </cell>
          <cell r="D1096" t="str">
            <v>202</v>
          </cell>
          <cell r="E1096" t="str">
            <v>453</v>
          </cell>
          <cell r="F1096">
            <v>-600.82000000000005</v>
          </cell>
          <cell r="G1096">
            <v>2</v>
          </cell>
          <cell r="H1096" t="str">
            <v>2006-02-28</v>
          </cell>
        </row>
        <row r="1097">
          <cell r="A1097">
            <v>480000</v>
          </cell>
          <cell r="B1097">
            <v>1015</v>
          </cell>
          <cell r="C1097">
            <v>-91407.37</v>
          </cell>
          <cell r="D1097" t="str">
            <v>202</v>
          </cell>
          <cell r="E1097" t="str">
            <v>453</v>
          </cell>
          <cell r="F1097">
            <v>-34351.9</v>
          </cell>
          <cell r="G1097">
            <v>2</v>
          </cell>
          <cell r="H1097" t="str">
            <v>2006-02-28</v>
          </cell>
        </row>
        <row r="1098">
          <cell r="A1098">
            <v>480000</v>
          </cell>
          <cell r="B1098">
            <v>1015</v>
          </cell>
          <cell r="C1098">
            <v>-2046.27</v>
          </cell>
          <cell r="D1098" t="str">
            <v>202</v>
          </cell>
          <cell r="E1098" t="str">
            <v>453</v>
          </cell>
          <cell r="F1098">
            <v>-836.49</v>
          </cell>
          <cell r="G1098">
            <v>2</v>
          </cell>
          <cell r="H1098" t="str">
            <v>2006-02-28</v>
          </cell>
        </row>
        <row r="1099">
          <cell r="A1099">
            <v>480000</v>
          </cell>
          <cell r="B1099">
            <v>1015</v>
          </cell>
          <cell r="C1099">
            <v>-152377.34</v>
          </cell>
          <cell r="D1099" t="str">
            <v>202</v>
          </cell>
          <cell r="E1099" t="str">
            <v>453</v>
          </cell>
          <cell r="F1099">
            <v>-57168.13</v>
          </cell>
          <cell r="G1099">
            <v>2</v>
          </cell>
          <cell r="H1099" t="str">
            <v>2006-02-28</v>
          </cell>
        </row>
        <row r="1100">
          <cell r="A1100">
            <v>480000</v>
          </cell>
          <cell r="B1100">
            <v>1015</v>
          </cell>
          <cell r="C1100">
            <v>-57556.89</v>
          </cell>
          <cell r="D1100" t="str">
            <v>202</v>
          </cell>
          <cell r="E1100" t="str">
            <v>453</v>
          </cell>
          <cell r="F1100">
            <v>-21957.72</v>
          </cell>
          <cell r="G1100">
            <v>2</v>
          </cell>
          <cell r="H1100" t="str">
            <v>2006-02-28</v>
          </cell>
        </row>
        <row r="1101">
          <cell r="A1101">
            <v>480000</v>
          </cell>
          <cell r="B1101">
            <v>1015</v>
          </cell>
          <cell r="C1101">
            <v>-2462.7399999999998</v>
          </cell>
          <cell r="D1101" t="str">
            <v>202</v>
          </cell>
          <cell r="E1101" t="str">
            <v>453</v>
          </cell>
          <cell r="F1101">
            <v>-1110.02</v>
          </cell>
          <cell r="G1101">
            <v>2</v>
          </cell>
          <cell r="H1101" t="str">
            <v>2006-02-28</v>
          </cell>
        </row>
        <row r="1102">
          <cell r="A1102">
            <v>480000</v>
          </cell>
          <cell r="B1102">
            <v>1015</v>
          </cell>
          <cell r="C1102">
            <v>-118324.6</v>
          </cell>
          <cell r="D1102" t="str">
            <v>202</v>
          </cell>
          <cell r="E1102" t="str">
            <v>453</v>
          </cell>
          <cell r="F1102">
            <v>-46408.39</v>
          </cell>
          <cell r="G1102">
            <v>2</v>
          </cell>
          <cell r="H1102" t="str">
            <v>2006-02-28</v>
          </cell>
        </row>
        <row r="1103">
          <cell r="A1103">
            <v>480000</v>
          </cell>
          <cell r="B1103">
            <v>1015</v>
          </cell>
          <cell r="C1103">
            <v>-1093.6199999999999</v>
          </cell>
          <cell r="D1103" t="str">
            <v>202</v>
          </cell>
          <cell r="E1103" t="str">
            <v>453</v>
          </cell>
          <cell r="F1103">
            <v>-419.77</v>
          </cell>
          <cell r="G1103">
            <v>2</v>
          </cell>
          <cell r="H1103" t="str">
            <v>2006-02-28</v>
          </cell>
        </row>
        <row r="1104">
          <cell r="A1104">
            <v>480000</v>
          </cell>
          <cell r="B1104">
            <v>1015</v>
          </cell>
          <cell r="C1104">
            <v>-171662.63</v>
          </cell>
          <cell r="D1104" t="str">
            <v>202</v>
          </cell>
          <cell r="E1104" t="str">
            <v>453</v>
          </cell>
          <cell r="F1104">
            <v>-65636.52</v>
          </cell>
          <cell r="G1104">
            <v>2</v>
          </cell>
          <cell r="H1104" t="str">
            <v>2006-02-28</v>
          </cell>
        </row>
        <row r="1105">
          <cell r="A1105">
            <v>480000</v>
          </cell>
          <cell r="B1105">
            <v>1015</v>
          </cell>
          <cell r="C1105">
            <v>-2212.62</v>
          </cell>
          <cell r="D1105" t="str">
            <v>202</v>
          </cell>
          <cell r="E1105" t="str">
            <v>453</v>
          </cell>
          <cell r="F1105">
            <v>-914.53</v>
          </cell>
          <cell r="G1105">
            <v>2</v>
          </cell>
          <cell r="H1105" t="str">
            <v>2006-02-28</v>
          </cell>
        </row>
        <row r="1106">
          <cell r="A1106">
            <v>480000</v>
          </cell>
          <cell r="B1106">
            <v>1015</v>
          </cell>
          <cell r="C1106">
            <v>-95334.399999999994</v>
          </cell>
          <cell r="D1106" t="str">
            <v>202</v>
          </cell>
          <cell r="E1106" t="str">
            <v>453</v>
          </cell>
          <cell r="F1106">
            <v>-36313.03</v>
          </cell>
          <cell r="G1106">
            <v>2</v>
          </cell>
          <cell r="H1106" t="str">
            <v>2006-02-28</v>
          </cell>
        </row>
        <row r="1107">
          <cell r="A1107">
            <v>480000</v>
          </cell>
          <cell r="B1107">
            <v>1015</v>
          </cell>
          <cell r="C1107">
            <v>-496.57</v>
          </cell>
          <cell r="D1107" t="str">
            <v>202</v>
          </cell>
          <cell r="E1107" t="str">
            <v>453</v>
          </cell>
          <cell r="F1107">
            <v>-166.39</v>
          </cell>
          <cell r="G1107">
            <v>2</v>
          </cell>
          <cell r="H1107" t="str">
            <v>2006-02-28</v>
          </cell>
        </row>
        <row r="1108">
          <cell r="A1108">
            <v>480000</v>
          </cell>
          <cell r="B1108">
            <v>1015</v>
          </cell>
          <cell r="C1108">
            <v>-451.59</v>
          </cell>
          <cell r="D1108" t="str">
            <v>202</v>
          </cell>
          <cell r="E1108" t="str">
            <v>453</v>
          </cell>
          <cell r="F1108">
            <v>-150.99</v>
          </cell>
          <cell r="G1108">
            <v>2</v>
          </cell>
          <cell r="H1108" t="str">
            <v>2006-02-28</v>
          </cell>
        </row>
        <row r="1109">
          <cell r="A1109">
            <v>480001</v>
          </cell>
          <cell r="B1109">
            <v>1015</v>
          </cell>
          <cell r="C1109">
            <v>-57118.69</v>
          </cell>
          <cell r="D1109" t="str">
            <v>202</v>
          </cell>
          <cell r="E1109" t="str">
            <v>453</v>
          </cell>
          <cell r="F1109">
            <v>17814</v>
          </cell>
          <cell r="G1109">
            <v>2</v>
          </cell>
          <cell r="H1109" t="str">
            <v>2006-02-28</v>
          </cell>
        </row>
        <row r="1110">
          <cell r="A1110">
            <v>481004</v>
          </cell>
          <cell r="B1110">
            <v>1015</v>
          </cell>
          <cell r="C1110">
            <v>-10368.91</v>
          </cell>
          <cell r="D1110" t="str">
            <v>202</v>
          </cell>
          <cell r="E1110" t="str">
            <v>453</v>
          </cell>
          <cell r="F1110">
            <v>-6709.85</v>
          </cell>
          <cell r="G1110">
            <v>2</v>
          </cell>
          <cell r="H1110" t="str">
            <v>2006-02-28</v>
          </cell>
        </row>
        <row r="1111">
          <cell r="A1111">
            <v>481004</v>
          </cell>
          <cell r="B1111">
            <v>1015</v>
          </cell>
          <cell r="C1111">
            <v>-615.07000000000005</v>
          </cell>
          <cell r="D1111" t="str">
            <v>202</v>
          </cell>
          <cell r="E1111" t="str">
            <v>453</v>
          </cell>
          <cell r="F1111">
            <v>-360.22</v>
          </cell>
          <cell r="G1111">
            <v>2</v>
          </cell>
          <cell r="H1111" t="str">
            <v>2006-02-28</v>
          </cell>
        </row>
        <row r="1112">
          <cell r="A1112">
            <v>481004</v>
          </cell>
          <cell r="B1112">
            <v>1015</v>
          </cell>
          <cell r="C1112">
            <v>-33856.339999999997</v>
          </cell>
          <cell r="D1112" t="str">
            <v>202</v>
          </cell>
          <cell r="E1112" t="str">
            <v>453</v>
          </cell>
          <cell r="F1112">
            <v>-19747.87</v>
          </cell>
          <cell r="G1112">
            <v>2</v>
          </cell>
          <cell r="H1112" t="str">
            <v>2006-02-28</v>
          </cell>
        </row>
        <row r="1113">
          <cell r="A1113">
            <v>481004</v>
          </cell>
          <cell r="B1113">
            <v>1015</v>
          </cell>
          <cell r="C1113">
            <v>-11497.83</v>
          </cell>
          <cell r="D1113" t="str">
            <v>202</v>
          </cell>
          <cell r="E1113" t="str">
            <v>453</v>
          </cell>
          <cell r="F1113">
            <v>-8573.7800000000007</v>
          </cell>
          <cell r="G1113">
            <v>2</v>
          </cell>
          <cell r="H1113" t="str">
            <v>2006-02-28</v>
          </cell>
        </row>
        <row r="1114">
          <cell r="A1114">
            <v>481004</v>
          </cell>
          <cell r="B1114">
            <v>1015</v>
          </cell>
          <cell r="C1114">
            <v>-63559.199999999997</v>
          </cell>
          <cell r="D1114" t="str">
            <v>202</v>
          </cell>
          <cell r="E1114" t="str">
            <v>453</v>
          </cell>
          <cell r="F1114">
            <v>-36636.99</v>
          </cell>
          <cell r="G1114">
            <v>2</v>
          </cell>
          <cell r="H1114" t="str">
            <v>2006-02-28</v>
          </cell>
        </row>
        <row r="1115">
          <cell r="A1115">
            <v>481004</v>
          </cell>
          <cell r="B1115">
            <v>1015</v>
          </cell>
          <cell r="C1115">
            <v>-20797.43</v>
          </cell>
          <cell r="D1115" t="str">
            <v>202</v>
          </cell>
          <cell r="E1115" t="str">
            <v>453</v>
          </cell>
          <cell r="F1115">
            <v>-11116.99</v>
          </cell>
          <cell r="G1115">
            <v>2</v>
          </cell>
          <cell r="H1115" t="str">
            <v>2006-02-28</v>
          </cell>
        </row>
        <row r="1116">
          <cell r="A1116">
            <v>481004</v>
          </cell>
          <cell r="B1116">
            <v>1015</v>
          </cell>
          <cell r="C1116">
            <v>-1645.8</v>
          </cell>
          <cell r="D1116" t="str">
            <v>202</v>
          </cell>
          <cell r="E1116" t="str">
            <v>453</v>
          </cell>
          <cell r="F1116">
            <v>-818.52</v>
          </cell>
          <cell r="G1116">
            <v>2</v>
          </cell>
          <cell r="H1116" t="str">
            <v>2006-02-28</v>
          </cell>
        </row>
        <row r="1117">
          <cell r="A1117">
            <v>481004</v>
          </cell>
          <cell r="B1117">
            <v>1015</v>
          </cell>
          <cell r="C1117">
            <v>-82462.820000000007</v>
          </cell>
          <cell r="D1117" t="str">
            <v>202</v>
          </cell>
          <cell r="E1117" t="str">
            <v>453</v>
          </cell>
          <cell r="F1117">
            <v>-49975.42</v>
          </cell>
          <cell r="G1117">
            <v>2</v>
          </cell>
          <cell r="H1117" t="str">
            <v>2006-02-28</v>
          </cell>
        </row>
        <row r="1118">
          <cell r="A1118">
            <v>481004</v>
          </cell>
          <cell r="B1118">
            <v>1015</v>
          </cell>
          <cell r="C1118">
            <v>-1867.61</v>
          </cell>
          <cell r="D1118" t="str">
            <v>202</v>
          </cell>
          <cell r="E1118" t="str">
            <v>453</v>
          </cell>
          <cell r="F1118">
            <v>-1123.1300000000001</v>
          </cell>
          <cell r="G1118">
            <v>2</v>
          </cell>
          <cell r="H1118" t="str">
            <v>2006-02-28</v>
          </cell>
        </row>
        <row r="1119">
          <cell r="A1119">
            <v>481004</v>
          </cell>
          <cell r="B1119">
            <v>1015</v>
          </cell>
          <cell r="C1119">
            <v>-38937.089999999997</v>
          </cell>
          <cell r="D1119" t="str">
            <v>202</v>
          </cell>
          <cell r="E1119" t="str">
            <v>453</v>
          </cell>
          <cell r="F1119">
            <v>-23801.9</v>
          </cell>
          <cell r="G1119">
            <v>2</v>
          </cell>
          <cell r="H1119" t="str">
            <v>2006-02-28</v>
          </cell>
        </row>
        <row r="1120">
          <cell r="A1120">
            <v>481004</v>
          </cell>
          <cell r="B1120">
            <v>1015</v>
          </cell>
          <cell r="C1120">
            <v>-3863.38</v>
          </cell>
          <cell r="D1120" t="str">
            <v>202</v>
          </cell>
          <cell r="E1120" t="str">
            <v>453</v>
          </cell>
          <cell r="F1120">
            <v>-2227.9499999999998</v>
          </cell>
          <cell r="G1120">
            <v>2</v>
          </cell>
          <cell r="H1120" t="str">
            <v>2006-02-28</v>
          </cell>
        </row>
        <row r="1121">
          <cell r="A1121">
            <v>481004</v>
          </cell>
          <cell r="B1121">
            <v>1015</v>
          </cell>
          <cell r="C1121">
            <v>-46879.26</v>
          </cell>
          <cell r="D1121" t="str">
            <v>202</v>
          </cell>
          <cell r="E1121" t="str">
            <v>453</v>
          </cell>
          <cell r="F1121">
            <v>-25836.57</v>
          </cell>
          <cell r="G1121">
            <v>2</v>
          </cell>
          <cell r="H1121" t="str">
            <v>2006-02-28</v>
          </cell>
        </row>
        <row r="1122">
          <cell r="A1122">
            <v>481004</v>
          </cell>
          <cell r="B1122">
            <v>1015</v>
          </cell>
          <cell r="C1122">
            <v>-2205.83</v>
          </cell>
          <cell r="D1122" t="str">
            <v>202</v>
          </cell>
          <cell r="E1122" t="str">
            <v>453</v>
          </cell>
          <cell r="F1122">
            <v>-1243.06</v>
          </cell>
          <cell r="G1122">
            <v>2</v>
          </cell>
          <cell r="H1122" t="str">
            <v>2006-02-28</v>
          </cell>
        </row>
        <row r="1123">
          <cell r="A1123">
            <v>481004</v>
          </cell>
          <cell r="B1123">
            <v>1015</v>
          </cell>
          <cell r="C1123">
            <v>-249.41</v>
          </cell>
          <cell r="D1123" t="str">
            <v>202</v>
          </cell>
          <cell r="E1123" t="str">
            <v>453</v>
          </cell>
          <cell r="F1123">
            <v>-130.74</v>
          </cell>
          <cell r="G1123">
            <v>2</v>
          </cell>
          <cell r="H1123" t="str">
            <v>2006-02-28</v>
          </cell>
        </row>
        <row r="1124">
          <cell r="A1124">
            <v>480000</v>
          </cell>
          <cell r="B1124">
            <v>1015</v>
          </cell>
          <cell r="C1124">
            <v>-125.65</v>
          </cell>
          <cell r="D1124" t="str">
            <v>202</v>
          </cell>
          <cell r="E1124" t="str">
            <v>455</v>
          </cell>
          <cell r="F1124">
            <v>-44.47</v>
          </cell>
          <cell r="G1124">
            <v>2</v>
          </cell>
          <cell r="H1124" t="str">
            <v>2006-02-28</v>
          </cell>
        </row>
        <row r="1125">
          <cell r="A1125">
            <v>480000</v>
          </cell>
          <cell r="B1125">
            <v>1015</v>
          </cell>
          <cell r="C1125">
            <v>-8.69</v>
          </cell>
          <cell r="D1125" t="str">
            <v>202</v>
          </cell>
          <cell r="E1125" t="str">
            <v>455</v>
          </cell>
          <cell r="F1125">
            <v>-2.99</v>
          </cell>
          <cell r="G1125">
            <v>2</v>
          </cell>
          <cell r="H1125" t="str">
            <v>2006-02-28</v>
          </cell>
        </row>
        <row r="1126">
          <cell r="A1126">
            <v>480000</v>
          </cell>
          <cell r="B1126">
            <v>1015</v>
          </cell>
          <cell r="C1126">
            <v>-33528.949999999997</v>
          </cell>
          <cell r="D1126" t="str">
            <v>202</v>
          </cell>
          <cell r="E1126" t="str">
            <v>455</v>
          </cell>
          <cell r="F1126">
            <v>-11709.36</v>
          </cell>
          <cell r="G1126">
            <v>2</v>
          </cell>
          <cell r="H1126" t="str">
            <v>2006-02-28</v>
          </cell>
        </row>
        <row r="1127">
          <cell r="A1127">
            <v>480000</v>
          </cell>
          <cell r="B1127">
            <v>1015</v>
          </cell>
          <cell r="C1127">
            <v>-457.02</v>
          </cell>
          <cell r="D1127" t="str">
            <v>202</v>
          </cell>
          <cell r="E1127" t="str">
            <v>455</v>
          </cell>
          <cell r="F1127">
            <v>-172.22</v>
          </cell>
          <cell r="G1127">
            <v>2</v>
          </cell>
          <cell r="H1127" t="str">
            <v>2006-02-28</v>
          </cell>
        </row>
        <row r="1128">
          <cell r="A1128">
            <v>480000</v>
          </cell>
          <cell r="B1128">
            <v>1015</v>
          </cell>
          <cell r="C1128">
            <v>-18.739999999999998</v>
          </cell>
          <cell r="D1128" t="str">
            <v>202</v>
          </cell>
          <cell r="E1128" t="str">
            <v>455</v>
          </cell>
          <cell r="F1128">
            <v>-3.19</v>
          </cell>
          <cell r="G1128">
            <v>2</v>
          </cell>
          <cell r="H1128" t="str">
            <v>2006-02-28</v>
          </cell>
        </row>
        <row r="1129">
          <cell r="A1129">
            <v>480000</v>
          </cell>
          <cell r="B1129">
            <v>1015</v>
          </cell>
          <cell r="C1129">
            <v>-219.46</v>
          </cell>
          <cell r="D1129" t="str">
            <v>202</v>
          </cell>
          <cell r="E1129" t="str">
            <v>455</v>
          </cell>
          <cell r="F1129">
            <v>-73.53</v>
          </cell>
          <cell r="G1129">
            <v>2</v>
          </cell>
          <cell r="H1129" t="str">
            <v>2006-02-28</v>
          </cell>
        </row>
        <row r="1130">
          <cell r="A1130">
            <v>480000</v>
          </cell>
          <cell r="B1130">
            <v>1015</v>
          </cell>
          <cell r="C1130">
            <v>-51.86</v>
          </cell>
          <cell r="D1130" t="str">
            <v>202</v>
          </cell>
          <cell r="E1130" t="str">
            <v>455</v>
          </cell>
          <cell r="F1130">
            <v>-18.940000000000001</v>
          </cell>
          <cell r="G1130">
            <v>2</v>
          </cell>
          <cell r="H1130" t="str">
            <v>2006-02-28</v>
          </cell>
        </row>
        <row r="1131">
          <cell r="A1131">
            <v>480000</v>
          </cell>
          <cell r="B1131">
            <v>1015</v>
          </cell>
          <cell r="C1131">
            <v>-115.54</v>
          </cell>
          <cell r="D1131" t="str">
            <v>202</v>
          </cell>
          <cell r="E1131" t="str">
            <v>455</v>
          </cell>
          <cell r="F1131">
            <v>-34.96</v>
          </cell>
          <cell r="G1131">
            <v>2</v>
          </cell>
          <cell r="H1131" t="str">
            <v>2006-02-28</v>
          </cell>
        </row>
        <row r="1132">
          <cell r="A1132">
            <v>480000</v>
          </cell>
          <cell r="B1132">
            <v>1015</v>
          </cell>
          <cell r="C1132">
            <v>-33.520000000000003</v>
          </cell>
          <cell r="D1132" t="str">
            <v>202</v>
          </cell>
          <cell r="E1132" t="str">
            <v>455</v>
          </cell>
          <cell r="F1132">
            <v>-11.42</v>
          </cell>
          <cell r="G1132">
            <v>2</v>
          </cell>
          <cell r="H1132" t="str">
            <v>2006-02-28</v>
          </cell>
        </row>
        <row r="1133">
          <cell r="A1133">
            <v>480001</v>
          </cell>
          <cell r="B1133">
            <v>1015</v>
          </cell>
          <cell r="C1133">
            <v>1705.63</v>
          </cell>
          <cell r="D1133" t="str">
            <v>202</v>
          </cell>
          <cell r="E1133" t="str">
            <v>455</v>
          </cell>
          <cell r="F1133">
            <v>1307</v>
          </cell>
          <cell r="G1133">
            <v>2</v>
          </cell>
          <cell r="H1133" t="str">
            <v>2006-02-28</v>
          </cell>
        </row>
        <row r="1134">
          <cell r="A1134">
            <v>481004</v>
          </cell>
          <cell r="B1134">
            <v>1015</v>
          </cell>
          <cell r="C1134">
            <v>-32.1</v>
          </cell>
          <cell r="D1134" t="str">
            <v>202</v>
          </cell>
          <cell r="E1134" t="str">
            <v>455</v>
          </cell>
          <cell r="F1134">
            <v>-11.68</v>
          </cell>
          <cell r="G1134">
            <v>2</v>
          </cell>
          <cell r="H1134" t="str">
            <v>2006-02-28</v>
          </cell>
        </row>
        <row r="1135">
          <cell r="A1135">
            <v>481004</v>
          </cell>
          <cell r="B1135">
            <v>1015</v>
          </cell>
          <cell r="C1135">
            <v>-20750.189999999999</v>
          </cell>
          <cell r="D1135" t="str">
            <v>202</v>
          </cell>
          <cell r="E1135" t="str">
            <v>455</v>
          </cell>
          <cell r="F1135">
            <v>-8468.4699999999993</v>
          </cell>
          <cell r="G1135">
            <v>2</v>
          </cell>
          <cell r="H1135" t="str">
            <v>2006-02-28</v>
          </cell>
        </row>
        <row r="1136">
          <cell r="A1136">
            <v>481004</v>
          </cell>
          <cell r="B1136">
            <v>1015</v>
          </cell>
          <cell r="C1136">
            <v>-1308.57</v>
          </cell>
          <cell r="D1136" t="str">
            <v>202</v>
          </cell>
          <cell r="E1136" t="str">
            <v>455</v>
          </cell>
          <cell r="F1136">
            <v>-509.24</v>
          </cell>
          <cell r="G1136">
            <v>2</v>
          </cell>
          <cell r="H1136" t="str">
            <v>2006-02-28</v>
          </cell>
        </row>
        <row r="1137">
          <cell r="A1137">
            <v>481004</v>
          </cell>
          <cell r="B1137">
            <v>1015</v>
          </cell>
          <cell r="C1137">
            <v>-264.99</v>
          </cell>
          <cell r="D1137" t="str">
            <v>202</v>
          </cell>
          <cell r="E1137" t="str">
            <v>455</v>
          </cell>
          <cell r="F1137">
            <v>-102.24</v>
          </cell>
          <cell r="G1137">
            <v>2</v>
          </cell>
          <cell r="H1137" t="str">
            <v>2006-02-28</v>
          </cell>
        </row>
        <row r="1138">
          <cell r="A1138">
            <v>481004</v>
          </cell>
          <cell r="B1138">
            <v>1015</v>
          </cell>
          <cell r="C1138">
            <v>-1135.3499999999999</v>
          </cell>
          <cell r="D1138" t="str">
            <v>202</v>
          </cell>
          <cell r="E1138" t="str">
            <v>455</v>
          </cell>
          <cell r="F1138">
            <v>-493.18</v>
          </cell>
          <cell r="G1138">
            <v>2</v>
          </cell>
          <cell r="H1138" t="str">
            <v>2006-02-28</v>
          </cell>
        </row>
        <row r="1139">
          <cell r="A1139">
            <v>481002</v>
          </cell>
          <cell r="B1139">
            <v>1015</v>
          </cell>
          <cell r="C1139">
            <v>0</v>
          </cell>
          <cell r="D1139" t="str">
            <v>202</v>
          </cell>
          <cell r="E1139" t="str">
            <v>456</v>
          </cell>
          <cell r="F1139">
            <v>0</v>
          </cell>
          <cell r="G1139">
            <v>2</v>
          </cell>
          <cell r="H1139" t="str">
            <v>2006-02-28</v>
          </cell>
        </row>
        <row r="1140">
          <cell r="A1140">
            <v>481002</v>
          </cell>
          <cell r="B1140">
            <v>1015</v>
          </cell>
          <cell r="C1140">
            <v>0</v>
          </cell>
          <cell r="D1140" t="str">
            <v>202</v>
          </cell>
          <cell r="E1140" t="str">
            <v>456</v>
          </cell>
          <cell r="F1140">
            <v>0</v>
          </cell>
          <cell r="G1140">
            <v>2</v>
          </cell>
          <cell r="H1140" t="str">
            <v>2006-02-28</v>
          </cell>
        </row>
        <row r="1141">
          <cell r="A1141">
            <v>481002</v>
          </cell>
          <cell r="B1141">
            <v>1015</v>
          </cell>
          <cell r="C1141">
            <v>0</v>
          </cell>
          <cell r="D1141" t="str">
            <v>202</v>
          </cell>
          <cell r="E1141" t="str">
            <v>456</v>
          </cell>
          <cell r="F1141">
            <v>0</v>
          </cell>
          <cell r="G1141">
            <v>2</v>
          </cell>
          <cell r="H1141" t="str">
            <v>2006-02-28</v>
          </cell>
        </row>
        <row r="1142">
          <cell r="A1142">
            <v>481002</v>
          </cell>
          <cell r="B1142">
            <v>1015</v>
          </cell>
          <cell r="C1142">
            <v>0</v>
          </cell>
          <cell r="D1142" t="str">
            <v>202</v>
          </cell>
          <cell r="E1142" t="str">
            <v>457</v>
          </cell>
          <cell r="F1142">
            <v>0</v>
          </cell>
          <cell r="G1142">
            <v>2</v>
          </cell>
          <cell r="H1142" t="str">
            <v>2006-02-28</v>
          </cell>
        </row>
        <row r="1143">
          <cell r="A1143">
            <v>481002</v>
          </cell>
          <cell r="B1143">
            <v>1015</v>
          </cell>
          <cell r="C1143">
            <v>-2204.27</v>
          </cell>
          <cell r="D1143" t="str">
            <v>202</v>
          </cell>
          <cell r="E1143" t="str">
            <v>457</v>
          </cell>
          <cell r="F1143">
            <v>-12810</v>
          </cell>
          <cell r="G1143">
            <v>2</v>
          </cell>
          <cell r="H1143" t="str">
            <v>2006-02-28</v>
          </cell>
        </row>
        <row r="1144">
          <cell r="A1144">
            <v>481002</v>
          </cell>
          <cell r="B1144">
            <v>1015</v>
          </cell>
          <cell r="C1144">
            <v>2540.2199999999998</v>
          </cell>
          <cell r="D1144" t="str">
            <v>202</v>
          </cell>
          <cell r="E1144" t="str">
            <v>457</v>
          </cell>
          <cell r="F1144">
            <v>14775</v>
          </cell>
          <cell r="G1144">
            <v>2</v>
          </cell>
          <cell r="H1144" t="str">
            <v>2006-02-28</v>
          </cell>
        </row>
        <row r="1145">
          <cell r="A1145">
            <v>481002</v>
          </cell>
          <cell r="B1145">
            <v>1015</v>
          </cell>
          <cell r="C1145">
            <v>-447.64</v>
          </cell>
          <cell r="D1145" t="str">
            <v>202</v>
          </cell>
          <cell r="E1145" t="str">
            <v>457</v>
          </cell>
          <cell r="F1145">
            <v>-2781</v>
          </cell>
          <cell r="G1145">
            <v>2</v>
          </cell>
          <cell r="H1145" t="str">
            <v>2006-02-28</v>
          </cell>
        </row>
        <row r="1146">
          <cell r="A1146">
            <v>481002</v>
          </cell>
          <cell r="B1146">
            <v>1015</v>
          </cell>
          <cell r="C1146">
            <v>-67</v>
          </cell>
          <cell r="D1146" t="str">
            <v>202</v>
          </cell>
          <cell r="E1146" t="str">
            <v>457</v>
          </cell>
          <cell r="F1146">
            <v>0</v>
          </cell>
          <cell r="G1146">
            <v>2</v>
          </cell>
          <cell r="H1146" t="str">
            <v>2006-02-28</v>
          </cell>
        </row>
        <row r="1147">
          <cell r="A1147">
            <v>481005</v>
          </cell>
          <cell r="B1147">
            <v>1015</v>
          </cell>
          <cell r="C1147">
            <v>0</v>
          </cell>
          <cell r="D1147" t="str">
            <v>202</v>
          </cell>
          <cell r="E1147" t="str">
            <v>457</v>
          </cell>
          <cell r="F1147">
            <v>0</v>
          </cell>
          <cell r="G1147">
            <v>2</v>
          </cell>
          <cell r="H1147" t="str">
            <v>2006-02-28</v>
          </cell>
        </row>
        <row r="1148">
          <cell r="A1148">
            <v>481005</v>
          </cell>
          <cell r="B1148">
            <v>1015</v>
          </cell>
          <cell r="C1148">
            <v>3507.08</v>
          </cell>
          <cell r="D1148" t="str">
            <v>202</v>
          </cell>
          <cell r="E1148" t="str">
            <v>457</v>
          </cell>
          <cell r="F1148">
            <v>15016</v>
          </cell>
          <cell r="G1148">
            <v>2</v>
          </cell>
          <cell r="H1148" t="str">
            <v>2006-02-28</v>
          </cell>
        </row>
        <row r="1149">
          <cell r="A1149">
            <v>481005</v>
          </cell>
          <cell r="B1149">
            <v>1015</v>
          </cell>
          <cell r="C1149">
            <v>-3889.74</v>
          </cell>
          <cell r="D1149" t="str">
            <v>202</v>
          </cell>
          <cell r="E1149" t="str">
            <v>457</v>
          </cell>
          <cell r="F1149">
            <v>-15764</v>
          </cell>
          <cell r="G1149">
            <v>2</v>
          </cell>
          <cell r="H1149" t="str">
            <v>2006-02-28</v>
          </cell>
        </row>
        <row r="1150">
          <cell r="A1150">
            <v>481005</v>
          </cell>
          <cell r="B1150">
            <v>1015</v>
          </cell>
          <cell r="C1150">
            <v>-337.05</v>
          </cell>
          <cell r="D1150" t="str">
            <v>202</v>
          </cell>
          <cell r="E1150" t="str">
            <v>457</v>
          </cell>
          <cell r="F1150">
            <v>-2462.52</v>
          </cell>
          <cell r="G1150">
            <v>2</v>
          </cell>
          <cell r="H1150" t="str">
            <v>2006-02-28</v>
          </cell>
        </row>
        <row r="1151">
          <cell r="A1151">
            <v>481005</v>
          </cell>
          <cell r="B1151">
            <v>1015</v>
          </cell>
          <cell r="C1151">
            <v>-1069.3800000000001</v>
          </cell>
          <cell r="D1151" t="str">
            <v>202</v>
          </cell>
          <cell r="E1151" t="str">
            <v>457</v>
          </cell>
          <cell r="F1151">
            <v>-7323.59</v>
          </cell>
          <cell r="G1151">
            <v>2</v>
          </cell>
          <cell r="H1151" t="str">
            <v>2006-02-28</v>
          </cell>
        </row>
        <row r="1152">
          <cell r="A1152">
            <v>481005</v>
          </cell>
          <cell r="B1152">
            <v>1015</v>
          </cell>
          <cell r="C1152">
            <v>-978.91</v>
          </cell>
          <cell r="D1152" t="str">
            <v>202</v>
          </cell>
          <cell r="E1152" t="str">
            <v>457</v>
          </cell>
          <cell r="F1152">
            <v>-4836.0200000000004</v>
          </cell>
          <cell r="G1152">
            <v>2</v>
          </cell>
          <cell r="H1152" t="str">
            <v>2006-02-28</v>
          </cell>
        </row>
        <row r="1153">
          <cell r="A1153">
            <v>481003</v>
          </cell>
          <cell r="B1153">
            <v>1015</v>
          </cell>
          <cell r="C1153">
            <v>-13332.8</v>
          </cell>
          <cell r="D1153" t="str">
            <v>200</v>
          </cell>
          <cell r="E1153" t="str">
            <v>NGV</v>
          </cell>
          <cell r="F1153">
            <v>1185.78</v>
          </cell>
          <cell r="G1153">
            <v>2</v>
          </cell>
          <cell r="H1153" t="str">
            <v>2006-02-28</v>
          </cell>
        </row>
        <row r="1154">
          <cell r="A1154">
            <v>481003</v>
          </cell>
          <cell r="B1154">
            <v>1015</v>
          </cell>
          <cell r="C1154">
            <v>-7143.57</v>
          </cell>
          <cell r="D1154" t="str">
            <v>200</v>
          </cell>
          <cell r="E1154" t="str">
            <v>NGV</v>
          </cell>
          <cell r="F1154">
            <v>72.98</v>
          </cell>
          <cell r="G1154">
            <v>2</v>
          </cell>
          <cell r="H1154" t="str">
            <v>2006-02-28</v>
          </cell>
        </row>
        <row r="1155">
          <cell r="A1155">
            <v>481003</v>
          </cell>
          <cell r="B1155">
            <v>1015</v>
          </cell>
          <cell r="C1155">
            <v>-13946.41</v>
          </cell>
          <cell r="D1155" t="str">
            <v>200</v>
          </cell>
          <cell r="E1155" t="str">
            <v>NGV</v>
          </cell>
          <cell r="F1155">
            <v>-1165.67</v>
          </cell>
          <cell r="G1155">
            <v>2</v>
          </cell>
          <cell r="H1155" t="str">
            <v>2006-02-28</v>
          </cell>
        </row>
        <row r="1156">
          <cell r="A1156">
            <v>481003</v>
          </cell>
          <cell r="B1156">
            <v>1015</v>
          </cell>
          <cell r="C1156">
            <v>851.72</v>
          </cell>
          <cell r="D1156" t="str">
            <v>200</v>
          </cell>
          <cell r="E1156" t="str">
            <v>NGV</v>
          </cell>
          <cell r="F1156">
            <v>0</v>
          </cell>
          <cell r="G1156">
            <v>2</v>
          </cell>
          <cell r="H1156" t="str">
            <v>2006-02-28</v>
          </cell>
        </row>
        <row r="1157">
          <cell r="A1157">
            <v>481003</v>
          </cell>
          <cell r="B1157">
            <v>1015</v>
          </cell>
          <cell r="C1157">
            <v>623.02</v>
          </cell>
          <cell r="D1157" t="str">
            <v>200</v>
          </cell>
          <cell r="E1157" t="str">
            <v>NGV</v>
          </cell>
          <cell r="F1157">
            <v>74.180000000000007</v>
          </cell>
          <cell r="G1157">
            <v>2</v>
          </cell>
          <cell r="H1157" t="str">
            <v>2006-02-28</v>
          </cell>
        </row>
        <row r="1158">
          <cell r="A1158">
            <v>481003</v>
          </cell>
          <cell r="B1158">
            <v>1015</v>
          </cell>
          <cell r="C1158">
            <v>0</v>
          </cell>
          <cell r="D1158" t="str">
            <v>200</v>
          </cell>
          <cell r="E1158" t="str">
            <v>NGV</v>
          </cell>
          <cell r="F1158">
            <v>-2371.56</v>
          </cell>
          <cell r="G1158">
            <v>2</v>
          </cell>
          <cell r="H1158" t="str">
            <v>2006-02-28</v>
          </cell>
        </row>
        <row r="1159">
          <cell r="A1159">
            <v>481003</v>
          </cell>
          <cell r="B1159">
            <v>1015</v>
          </cell>
          <cell r="C1159">
            <v>0</v>
          </cell>
          <cell r="D1159" t="str">
            <v>200</v>
          </cell>
          <cell r="E1159" t="str">
            <v>NGV</v>
          </cell>
          <cell r="F1159">
            <v>-145.96</v>
          </cell>
          <cell r="G1159">
            <v>2</v>
          </cell>
          <cell r="H1159" t="str">
            <v>2006-02-28</v>
          </cell>
        </row>
        <row r="1160">
          <cell r="A1160">
            <v>481003</v>
          </cell>
          <cell r="B1160">
            <v>1015</v>
          </cell>
          <cell r="C1160">
            <v>-96352.21</v>
          </cell>
          <cell r="D1160" t="str">
            <v>200</v>
          </cell>
          <cell r="E1160" t="str">
            <v>NGV</v>
          </cell>
          <cell r="F1160">
            <v>-8558.64</v>
          </cell>
          <cell r="G1160">
            <v>2</v>
          </cell>
          <cell r="H1160" t="str">
            <v>2006-02-28</v>
          </cell>
        </row>
        <row r="1161">
          <cell r="A1161">
            <v>481003</v>
          </cell>
          <cell r="B1161">
            <v>1515</v>
          </cell>
          <cell r="C1161">
            <v>3750.2</v>
          </cell>
          <cell r="D1161" t="str">
            <v>200</v>
          </cell>
          <cell r="E1161" t="str">
            <v>NGV</v>
          </cell>
          <cell r="F1161">
            <v>391.34</v>
          </cell>
          <cell r="G1161">
            <v>2</v>
          </cell>
          <cell r="H1161" t="str">
            <v>2006-02-28</v>
          </cell>
        </row>
        <row r="1162">
          <cell r="A1162">
            <v>481000</v>
          </cell>
          <cell r="B1162">
            <v>1015</v>
          </cell>
          <cell r="C1162">
            <v>0</v>
          </cell>
          <cell r="D1162" t="str">
            <v>203</v>
          </cell>
          <cell r="E1162" t="str">
            <v>402</v>
          </cell>
          <cell r="F1162">
            <v>0</v>
          </cell>
          <cell r="G1162">
            <v>2</v>
          </cell>
          <cell r="H1162" t="str">
            <v>2006-02-28</v>
          </cell>
        </row>
        <row r="1163">
          <cell r="A1163">
            <v>481000</v>
          </cell>
          <cell r="B1163">
            <v>1015</v>
          </cell>
          <cell r="C1163">
            <v>383313.26</v>
          </cell>
          <cell r="D1163" t="str">
            <v>203</v>
          </cell>
          <cell r="E1163" t="str">
            <v>402</v>
          </cell>
          <cell r="F1163">
            <v>0</v>
          </cell>
          <cell r="G1163">
            <v>2</v>
          </cell>
          <cell r="H1163" t="str">
            <v>2006-02-28</v>
          </cell>
        </row>
        <row r="1164">
          <cell r="A1164">
            <v>481000</v>
          </cell>
          <cell r="B1164">
            <v>1015</v>
          </cell>
          <cell r="C1164">
            <v>-171711.62</v>
          </cell>
          <cell r="D1164" t="str">
            <v>203</v>
          </cell>
          <cell r="E1164" t="str">
            <v>402</v>
          </cell>
          <cell r="F1164">
            <v>0</v>
          </cell>
          <cell r="G1164">
            <v>2</v>
          </cell>
          <cell r="H1164" t="str">
            <v>2006-02-28</v>
          </cell>
        </row>
        <row r="1165">
          <cell r="A1165">
            <v>481000</v>
          </cell>
          <cell r="B1165">
            <v>1015</v>
          </cell>
          <cell r="C1165">
            <v>-1405.51</v>
          </cell>
          <cell r="D1165" t="str">
            <v>203</v>
          </cell>
          <cell r="E1165" t="str">
            <v>402</v>
          </cell>
          <cell r="F1165">
            <v>0</v>
          </cell>
          <cell r="G1165">
            <v>2</v>
          </cell>
          <cell r="H1165" t="str">
            <v>2006-02-28</v>
          </cell>
        </row>
        <row r="1166">
          <cell r="A1166">
            <v>481000</v>
          </cell>
          <cell r="B1166">
            <v>1015</v>
          </cell>
          <cell r="C1166">
            <v>-3779.69</v>
          </cell>
          <cell r="D1166" t="str">
            <v>203</v>
          </cell>
          <cell r="E1166" t="str">
            <v>402</v>
          </cell>
          <cell r="F1166">
            <v>0</v>
          </cell>
          <cell r="G1166">
            <v>2</v>
          </cell>
          <cell r="H1166" t="str">
            <v>2006-02-28</v>
          </cell>
        </row>
        <row r="1167">
          <cell r="A1167">
            <v>481000</v>
          </cell>
          <cell r="B1167">
            <v>1015</v>
          </cell>
          <cell r="C1167">
            <v>-43074.13</v>
          </cell>
          <cell r="D1167" t="str">
            <v>203</v>
          </cell>
          <cell r="E1167" t="str">
            <v>402</v>
          </cell>
          <cell r="F1167">
            <v>0</v>
          </cell>
          <cell r="G1167">
            <v>2</v>
          </cell>
          <cell r="H1167" t="str">
            <v>2006-02-28</v>
          </cell>
        </row>
        <row r="1168">
          <cell r="A1168">
            <v>481000</v>
          </cell>
          <cell r="B1168">
            <v>1015</v>
          </cell>
          <cell r="C1168">
            <v>-52837.4</v>
          </cell>
          <cell r="D1168" t="str">
            <v>203</v>
          </cell>
          <cell r="E1168" t="str">
            <v>402</v>
          </cell>
          <cell r="F1168">
            <v>0</v>
          </cell>
          <cell r="G1168">
            <v>2</v>
          </cell>
          <cell r="H1168" t="str">
            <v>2006-02-28</v>
          </cell>
        </row>
        <row r="1169">
          <cell r="A1169">
            <v>481000</v>
          </cell>
          <cell r="B1169">
            <v>1015</v>
          </cell>
          <cell r="C1169">
            <v>-67132.399999999994</v>
          </cell>
          <cell r="D1169" t="str">
            <v>203</v>
          </cell>
          <cell r="E1169" t="str">
            <v>402</v>
          </cell>
          <cell r="F1169">
            <v>0</v>
          </cell>
          <cell r="G1169">
            <v>2</v>
          </cell>
          <cell r="H1169" t="str">
            <v>2006-02-28</v>
          </cell>
        </row>
        <row r="1170">
          <cell r="A1170">
            <v>481000</v>
          </cell>
          <cell r="B1170">
            <v>1015</v>
          </cell>
          <cell r="C1170">
            <v>-16674.11</v>
          </cell>
          <cell r="D1170" t="str">
            <v>203</v>
          </cell>
          <cell r="E1170" t="str">
            <v>402</v>
          </cell>
          <cell r="F1170">
            <v>0</v>
          </cell>
          <cell r="G1170">
            <v>2</v>
          </cell>
          <cell r="H1170" t="str">
            <v>2006-02-28</v>
          </cell>
        </row>
        <row r="1171">
          <cell r="A1171">
            <v>481000</v>
          </cell>
          <cell r="B1171">
            <v>1015</v>
          </cell>
          <cell r="C1171">
            <v>-10610.99</v>
          </cell>
          <cell r="D1171" t="str">
            <v>203</v>
          </cell>
          <cell r="E1171" t="str">
            <v>402</v>
          </cell>
          <cell r="F1171">
            <v>0</v>
          </cell>
          <cell r="G1171">
            <v>2</v>
          </cell>
          <cell r="H1171" t="str">
            <v>2006-02-28</v>
          </cell>
        </row>
        <row r="1172">
          <cell r="A1172">
            <v>481000</v>
          </cell>
          <cell r="B1172">
            <v>1015</v>
          </cell>
          <cell r="C1172">
            <v>-10415.66</v>
          </cell>
          <cell r="D1172" t="str">
            <v>203</v>
          </cell>
          <cell r="E1172" t="str">
            <v>402</v>
          </cell>
          <cell r="F1172">
            <v>0</v>
          </cell>
          <cell r="G1172">
            <v>2</v>
          </cell>
          <cell r="H1172" t="str">
            <v>2006-02-28</v>
          </cell>
        </row>
        <row r="1173">
          <cell r="A1173">
            <v>481000</v>
          </cell>
          <cell r="B1173">
            <v>1015</v>
          </cell>
          <cell r="C1173">
            <v>-14875.63</v>
          </cell>
          <cell r="D1173" t="str">
            <v>203</v>
          </cell>
          <cell r="E1173" t="str">
            <v>402</v>
          </cell>
          <cell r="F1173">
            <v>0</v>
          </cell>
          <cell r="G1173">
            <v>2</v>
          </cell>
          <cell r="H1173" t="str">
            <v>2006-02-28</v>
          </cell>
        </row>
        <row r="1174">
          <cell r="A1174">
            <v>481000</v>
          </cell>
          <cell r="B1174">
            <v>1015</v>
          </cell>
          <cell r="C1174">
            <v>-9909.7000000000007</v>
          </cell>
          <cell r="D1174" t="str">
            <v>203</v>
          </cell>
          <cell r="E1174" t="str">
            <v>402</v>
          </cell>
          <cell r="F1174">
            <v>0</v>
          </cell>
          <cell r="G1174">
            <v>2</v>
          </cell>
          <cell r="H1174" t="str">
            <v>2006-02-28</v>
          </cell>
        </row>
        <row r="1175">
          <cell r="A1175">
            <v>481000</v>
          </cell>
          <cell r="B1175">
            <v>1015</v>
          </cell>
          <cell r="C1175">
            <v>-11209.76</v>
          </cell>
          <cell r="D1175" t="str">
            <v>203</v>
          </cell>
          <cell r="E1175" t="str">
            <v>402</v>
          </cell>
          <cell r="F1175">
            <v>0</v>
          </cell>
          <cell r="G1175">
            <v>2</v>
          </cell>
          <cell r="H1175" t="str">
            <v>2006-02-28</v>
          </cell>
        </row>
        <row r="1176">
          <cell r="A1176">
            <v>481000</v>
          </cell>
          <cell r="B1176">
            <v>1015</v>
          </cell>
          <cell r="C1176">
            <v>-26997.21</v>
          </cell>
          <cell r="D1176" t="str">
            <v>203</v>
          </cell>
          <cell r="E1176" t="str">
            <v>402</v>
          </cell>
          <cell r="F1176">
            <v>0</v>
          </cell>
          <cell r="G1176">
            <v>2</v>
          </cell>
          <cell r="H1176" t="str">
            <v>2006-02-28</v>
          </cell>
        </row>
        <row r="1177">
          <cell r="A1177">
            <v>481000</v>
          </cell>
          <cell r="B1177">
            <v>1015</v>
          </cell>
          <cell r="C1177">
            <v>-1.0900000000000001</v>
          </cell>
          <cell r="D1177" t="str">
            <v>203</v>
          </cell>
          <cell r="E1177" t="str">
            <v>402</v>
          </cell>
          <cell r="F1177">
            <v>0</v>
          </cell>
          <cell r="G1177">
            <v>2</v>
          </cell>
          <cell r="H1177" t="str">
            <v>2006-02-28</v>
          </cell>
        </row>
        <row r="1178">
          <cell r="A1178">
            <v>481004</v>
          </cell>
          <cell r="B1178">
            <v>1015</v>
          </cell>
          <cell r="C1178">
            <v>0</v>
          </cell>
          <cell r="D1178" t="str">
            <v>203</v>
          </cell>
          <cell r="E1178" t="str">
            <v>402</v>
          </cell>
          <cell r="F1178">
            <v>0</v>
          </cell>
          <cell r="G1178">
            <v>2</v>
          </cell>
          <cell r="H1178" t="str">
            <v>2006-02-28</v>
          </cell>
        </row>
        <row r="1179">
          <cell r="A1179">
            <v>481004</v>
          </cell>
          <cell r="B1179">
            <v>1015</v>
          </cell>
          <cell r="C1179">
            <v>-75052.41</v>
          </cell>
          <cell r="D1179" t="str">
            <v>203</v>
          </cell>
          <cell r="E1179" t="str">
            <v>402</v>
          </cell>
          <cell r="F1179">
            <v>0</v>
          </cell>
          <cell r="G1179">
            <v>2</v>
          </cell>
          <cell r="H1179" t="str">
            <v>2006-02-28</v>
          </cell>
        </row>
        <row r="1180">
          <cell r="A1180">
            <v>481004</v>
          </cell>
          <cell r="B1180">
            <v>1015</v>
          </cell>
          <cell r="C1180">
            <v>-292347.09000000003</v>
          </cell>
          <cell r="D1180" t="str">
            <v>203</v>
          </cell>
          <cell r="E1180" t="str">
            <v>402</v>
          </cell>
          <cell r="F1180">
            <v>0</v>
          </cell>
          <cell r="G1180">
            <v>2</v>
          </cell>
          <cell r="H1180" t="str">
            <v>2006-02-28</v>
          </cell>
        </row>
        <row r="1181">
          <cell r="A1181">
            <v>481004</v>
          </cell>
          <cell r="B1181">
            <v>1015</v>
          </cell>
          <cell r="C1181">
            <v>-9414.25</v>
          </cell>
          <cell r="D1181" t="str">
            <v>203</v>
          </cell>
          <cell r="E1181" t="str">
            <v>402</v>
          </cell>
          <cell r="F1181">
            <v>0</v>
          </cell>
          <cell r="G1181">
            <v>2</v>
          </cell>
          <cell r="H1181" t="str">
            <v>2006-02-28</v>
          </cell>
        </row>
        <row r="1182">
          <cell r="A1182">
            <v>481004</v>
          </cell>
          <cell r="B1182">
            <v>1015</v>
          </cell>
          <cell r="C1182">
            <v>-6443.85</v>
          </cell>
          <cell r="D1182" t="str">
            <v>203</v>
          </cell>
          <cell r="E1182" t="str">
            <v>402</v>
          </cell>
          <cell r="F1182">
            <v>0</v>
          </cell>
          <cell r="G1182">
            <v>2</v>
          </cell>
          <cell r="H1182" t="str">
            <v>2006-02-28</v>
          </cell>
        </row>
        <row r="1183">
          <cell r="A1183">
            <v>481004</v>
          </cell>
          <cell r="B1183">
            <v>1015</v>
          </cell>
          <cell r="C1183">
            <v>-31773.47</v>
          </cell>
          <cell r="D1183" t="str">
            <v>203</v>
          </cell>
          <cell r="E1183" t="str">
            <v>402</v>
          </cell>
          <cell r="F1183">
            <v>0</v>
          </cell>
          <cell r="G1183">
            <v>2</v>
          </cell>
          <cell r="H1183" t="str">
            <v>2006-02-28</v>
          </cell>
        </row>
        <row r="1184">
          <cell r="A1184">
            <v>481004</v>
          </cell>
          <cell r="B1184">
            <v>1015</v>
          </cell>
          <cell r="C1184">
            <v>-168565.99</v>
          </cell>
          <cell r="D1184" t="str">
            <v>203</v>
          </cell>
          <cell r="E1184" t="str">
            <v>402</v>
          </cell>
          <cell r="F1184">
            <v>0</v>
          </cell>
          <cell r="G1184">
            <v>2</v>
          </cell>
          <cell r="H1184" t="str">
            <v>2006-02-28</v>
          </cell>
        </row>
        <row r="1185">
          <cell r="A1185">
            <v>481004</v>
          </cell>
          <cell r="B1185">
            <v>1015</v>
          </cell>
          <cell r="C1185">
            <v>-60434.09</v>
          </cell>
          <cell r="D1185" t="str">
            <v>203</v>
          </cell>
          <cell r="E1185" t="str">
            <v>402</v>
          </cell>
          <cell r="F1185">
            <v>0</v>
          </cell>
          <cell r="G1185">
            <v>2</v>
          </cell>
          <cell r="H1185" t="str">
            <v>2006-02-28</v>
          </cell>
        </row>
        <row r="1186">
          <cell r="A1186">
            <v>481004</v>
          </cell>
          <cell r="B1186">
            <v>1015</v>
          </cell>
          <cell r="C1186">
            <v>-29111.07</v>
          </cell>
          <cell r="D1186" t="str">
            <v>203</v>
          </cell>
          <cell r="E1186" t="str">
            <v>402</v>
          </cell>
          <cell r="F1186">
            <v>0</v>
          </cell>
          <cell r="G1186">
            <v>2</v>
          </cell>
          <cell r="H1186" t="str">
            <v>2006-02-28</v>
          </cell>
        </row>
        <row r="1187">
          <cell r="A1187">
            <v>481004</v>
          </cell>
          <cell r="B1187">
            <v>1015</v>
          </cell>
          <cell r="C1187">
            <v>-8647.8700000000008</v>
          </cell>
          <cell r="D1187" t="str">
            <v>203</v>
          </cell>
          <cell r="E1187" t="str">
            <v>402</v>
          </cell>
          <cell r="F1187">
            <v>0</v>
          </cell>
          <cell r="G1187">
            <v>2</v>
          </cell>
          <cell r="H1187" t="str">
            <v>2006-02-28</v>
          </cell>
        </row>
        <row r="1188">
          <cell r="A1188">
            <v>481004</v>
          </cell>
          <cell r="B1188">
            <v>1015</v>
          </cell>
          <cell r="C1188">
            <v>-25205.360000000001</v>
          </cell>
          <cell r="D1188" t="str">
            <v>203</v>
          </cell>
          <cell r="E1188" t="str">
            <v>402</v>
          </cell>
          <cell r="F1188">
            <v>0</v>
          </cell>
          <cell r="G1188">
            <v>2</v>
          </cell>
          <cell r="H1188" t="str">
            <v>2006-02-28</v>
          </cell>
        </row>
        <row r="1189">
          <cell r="A1189">
            <v>481004</v>
          </cell>
          <cell r="B1189">
            <v>1015</v>
          </cell>
          <cell r="C1189">
            <v>-33845.35</v>
          </cell>
          <cell r="D1189" t="str">
            <v>203</v>
          </cell>
          <cell r="E1189" t="str">
            <v>402</v>
          </cell>
          <cell r="F1189">
            <v>0</v>
          </cell>
          <cell r="G1189">
            <v>2</v>
          </cell>
          <cell r="H1189" t="str">
            <v>2006-02-28</v>
          </cell>
        </row>
        <row r="1190">
          <cell r="A1190">
            <v>481004</v>
          </cell>
          <cell r="B1190">
            <v>1015</v>
          </cell>
          <cell r="C1190">
            <v>-32667.22</v>
          </cell>
          <cell r="D1190" t="str">
            <v>203</v>
          </cell>
          <cell r="E1190" t="str">
            <v>402</v>
          </cell>
          <cell r="F1190">
            <v>0</v>
          </cell>
          <cell r="G1190">
            <v>2</v>
          </cell>
          <cell r="H1190" t="str">
            <v>2006-02-28</v>
          </cell>
        </row>
        <row r="1191">
          <cell r="A1191">
            <v>481004</v>
          </cell>
          <cell r="B1191">
            <v>1015</v>
          </cell>
          <cell r="C1191">
            <v>-53885.68</v>
          </cell>
          <cell r="D1191" t="str">
            <v>203</v>
          </cell>
          <cell r="E1191" t="str">
            <v>402</v>
          </cell>
          <cell r="F1191">
            <v>0</v>
          </cell>
          <cell r="G1191">
            <v>2</v>
          </cell>
          <cell r="H1191" t="str">
            <v>2006-02-28</v>
          </cell>
        </row>
        <row r="1192">
          <cell r="A1192">
            <v>481004</v>
          </cell>
          <cell r="B1192">
            <v>1015</v>
          </cell>
          <cell r="C1192">
            <v>-32788.81</v>
          </cell>
          <cell r="D1192" t="str">
            <v>203</v>
          </cell>
          <cell r="E1192" t="str">
            <v>402</v>
          </cell>
          <cell r="F1192">
            <v>0</v>
          </cell>
          <cell r="G1192">
            <v>2</v>
          </cell>
          <cell r="H1192" t="str">
            <v>2006-02-28</v>
          </cell>
        </row>
        <row r="1193">
          <cell r="A1193">
            <v>481004</v>
          </cell>
          <cell r="B1193">
            <v>1015</v>
          </cell>
          <cell r="C1193">
            <v>-6721.84</v>
          </cell>
          <cell r="D1193" t="str">
            <v>203</v>
          </cell>
          <cell r="E1193" t="str">
            <v>402</v>
          </cell>
          <cell r="F1193">
            <v>0</v>
          </cell>
          <cell r="G1193">
            <v>2</v>
          </cell>
          <cell r="H1193" t="str">
            <v>2006-02-28</v>
          </cell>
        </row>
        <row r="1194">
          <cell r="A1194">
            <v>481004</v>
          </cell>
          <cell r="B1194">
            <v>1015</v>
          </cell>
          <cell r="C1194">
            <v>-1880.9</v>
          </cell>
          <cell r="D1194" t="str">
            <v>203</v>
          </cell>
          <cell r="E1194" t="str">
            <v>402</v>
          </cell>
          <cell r="F1194">
            <v>0</v>
          </cell>
          <cell r="G1194">
            <v>2</v>
          </cell>
          <cell r="H1194" t="str">
            <v>2006-02-28</v>
          </cell>
        </row>
        <row r="1195">
          <cell r="A1195">
            <v>481000</v>
          </cell>
          <cell r="B1195">
            <v>1015</v>
          </cell>
          <cell r="C1195">
            <v>0</v>
          </cell>
          <cell r="D1195" t="str">
            <v>203</v>
          </cell>
          <cell r="E1195" t="str">
            <v>403</v>
          </cell>
          <cell r="F1195">
            <v>0</v>
          </cell>
          <cell r="G1195">
            <v>2</v>
          </cell>
          <cell r="H1195" t="str">
            <v>2006-02-28</v>
          </cell>
        </row>
        <row r="1196">
          <cell r="A1196">
            <v>481000</v>
          </cell>
          <cell r="B1196">
            <v>1015</v>
          </cell>
          <cell r="C1196">
            <v>0</v>
          </cell>
          <cell r="D1196" t="str">
            <v>203</v>
          </cell>
          <cell r="E1196" t="str">
            <v>403</v>
          </cell>
          <cell r="F1196">
            <v>0</v>
          </cell>
          <cell r="G1196">
            <v>2</v>
          </cell>
          <cell r="H1196" t="str">
            <v>2006-02-28</v>
          </cell>
        </row>
        <row r="1197">
          <cell r="A1197">
            <v>481000</v>
          </cell>
          <cell r="B1197">
            <v>1015</v>
          </cell>
          <cell r="C1197">
            <v>0</v>
          </cell>
          <cell r="D1197" t="str">
            <v>203</v>
          </cell>
          <cell r="E1197" t="str">
            <v>403</v>
          </cell>
          <cell r="F1197">
            <v>0</v>
          </cell>
          <cell r="G1197">
            <v>2</v>
          </cell>
          <cell r="H1197" t="str">
            <v>2006-02-28</v>
          </cell>
        </row>
        <row r="1198">
          <cell r="A1198">
            <v>481000</v>
          </cell>
          <cell r="B1198">
            <v>1015</v>
          </cell>
          <cell r="C1198">
            <v>-1633.86</v>
          </cell>
          <cell r="D1198" t="str">
            <v>203</v>
          </cell>
          <cell r="E1198" t="str">
            <v>403</v>
          </cell>
          <cell r="F1198">
            <v>0</v>
          </cell>
          <cell r="G1198">
            <v>2</v>
          </cell>
          <cell r="H1198" t="str">
            <v>2006-02-28</v>
          </cell>
        </row>
        <row r="1199">
          <cell r="A1199">
            <v>481004</v>
          </cell>
          <cell r="B1199">
            <v>1015</v>
          </cell>
          <cell r="C1199">
            <v>0</v>
          </cell>
          <cell r="D1199" t="str">
            <v>203</v>
          </cell>
          <cell r="E1199" t="str">
            <v>403</v>
          </cell>
          <cell r="F1199">
            <v>0</v>
          </cell>
          <cell r="G1199">
            <v>2</v>
          </cell>
          <cell r="H1199" t="str">
            <v>2006-02-28</v>
          </cell>
        </row>
        <row r="1200">
          <cell r="A1200">
            <v>481004</v>
          </cell>
          <cell r="B1200">
            <v>1015</v>
          </cell>
          <cell r="C1200">
            <v>0</v>
          </cell>
          <cell r="D1200" t="str">
            <v>203</v>
          </cell>
          <cell r="E1200" t="str">
            <v>403</v>
          </cell>
          <cell r="F1200">
            <v>0</v>
          </cell>
          <cell r="G1200">
            <v>2</v>
          </cell>
          <cell r="H1200" t="str">
            <v>2006-02-28</v>
          </cell>
        </row>
        <row r="1201">
          <cell r="A1201">
            <v>481004</v>
          </cell>
          <cell r="B1201">
            <v>1015</v>
          </cell>
          <cell r="C1201">
            <v>0</v>
          </cell>
          <cell r="D1201" t="str">
            <v>203</v>
          </cell>
          <cell r="E1201" t="str">
            <v>403</v>
          </cell>
          <cell r="F1201">
            <v>0</v>
          </cell>
          <cell r="G1201">
            <v>2</v>
          </cell>
          <cell r="H1201" t="str">
            <v>2006-02-28</v>
          </cell>
        </row>
        <row r="1202">
          <cell r="A1202">
            <v>481000</v>
          </cell>
          <cell r="B1202">
            <v>1015</v>
          </cell>
          <cell r="C1202">
            <v>0</v>
          </cell>
          <cell r="D1202" t="str">
            <v>203</v>
          </cell>
          <cell r="E1202" t="str">
            <v>404</v>
          </cell>
          <cell r="F1202">
            <v>0</v>
          </cell>
          <cell r="G1202">
            <v>2</v>
          </cell>
          <cell r="H1202" t="str">
            <v>2006-02-28</v>
          </cell>
        </row>
        <row r="1203">
          <cell r="A1203">
            <v>481000</v>
          </cell>
          <cell r="B1203">
            <v>1015</v>
          </cell>
          <cell r="C1203">
            <v>200633.4</v>
          </cell>
          <cell r="D1203" t="str">
            <v>203</v>
          </cell>
          <cell r="E1203" t="str">
            <v>404</v>
          </cell>
          <cell r="F1203">
            <v>0</v>
          </cell>
          <cell r="G1203">
            <v>2</v>
          </cell>
          <cell r="H1203" t="str">
            <v>2006-02-28</v>
          </cell>
        </row>
        <row r="1204">
          <cell r="A1204">
            <v>481000</v>
          </cell>
          <cell r="B1204">
            <v>1015</v>
          </cell>
          <cell r="C1204">
            <v>-181867.77</v>
          </cell>
          <cell r="D1204" t="str">
            <v>203</v>
          </cell>
          <cell r="E1204" t="str">
            <v>404</v>
          </cell>
          <cell r="F1204">
            <v>0</v>
          </cell>
          <cell r="G1204">
            <v>2</v>
          </cell>
          <cell r="H1204" t="str">
            <v>2006-02-28</v>
          </cell>
        </row>
        <row r="1205">
          <cell r="A1205">
            <v>481000</v>
          </cell>
          <cell r="B1205">
            <v>1015</v>
          </cell>
          <cell r="C1205">
            <v>-200633.4</v>
          </cell>
          <cell r="D1205" t="str">
            <v>203</v>
          </cell>
          <cell r="E1205" t="str">
            <v>404</v>
          </cell>
          <cell r="F1205">
            <v>0</v>
          </cell>
          <cell r="G1205">
            <v>2</v>
          </cell>
          <cell r="H1205" t="str">
            <v>2006-02-28</v>
          </cell>
        </row>
        <row r="1206">
          <cell r="A1206">
            <v>481004</v>
          </cell>
          <cell r="B1206">
            <v>1015</v>
          </cell>
          <cell r="C1206">
            <v>0</v>
          </cell>
          <cell r="D1206" t="str">
            <v>203</v>
          </cell>
          <cell r="E1206" t="str">
            <v>404</v>
          </cell>
          <cell r="F1206">
            <v>0</v>
          </cell>
          <cell r="G1206">
            <v>2</v>
          </cell>
          <cell r="H1206" t="str">
            <v>2006-02-28</v>
          </cell>
        </row>
        <row r="1207">
          <cell r="A1207">
            <v>481004</v>
          </cell>
          <cell r="B1207">
            <v>1015</v>
          </cell>
          <cell r="C1207">
            <v>0</v>
          </cell>
          <cell r="D1207" t="str">
            <v>203</v>
          </cell>
          <cell r="E1207" t="str">
            <v>404</v>
          </cell>
          <cell r="F1207">
            <v>0</v>
          </cell>
          <cell r="G1207">
            <v>2</v>
          </cell>
          <cell r="H1207" t="str">
            <v>2006-02-28</v>
          </cell>
        </row>
        <row r="1208">
          <cell r="A1208">
            <v>481004</v>
          </cell>
          <cell r="B1208">
            <v>1015</v>
          </cell>
          <cell r="C1208">
            <v>0</v>
          </cell>
          <cell r="D1208" t="str">
            <v>203</v>
          </cell>
          <cell r="E1208" t="str">
            <v>404</v>
          </cell>
          <cell r="F1208">
            <v>0</v>
          </cell>
          <cell r="G1208">
            <v>2</v>
          </cell>
          <cell r="H1208" t="str">
            <v>2006-02-28</v>
          </cell>
        </row>
        <row r="1209">
          <cell r="A1209">
            <v>480000</v>
          </cell>
          <cell r="B1209">
            <v>1015</v>
          </cell>
          <cell r="C1209">
            <v>-439241.82</v>
          </cell>
          <cell r="D1209" t="str">
            <v>203</v>
          </cell>
          <cell r="E1209" t="str">
            <v>407</v>
          </cell>
          <cell r="F1209">
            <v>0</v>
          </cell>
          <cell r="G1209">
            <v>2</v>
          </cell>
          <cell r="H1209" t="str">
            <v>2006-02-28</v>
          </cell>
        </row>
        <row r="1210">
          <cell r="A1210">
            <v>480000</v>
          </cell>
          <cell r="B1210">
            <v>1015</v>
          </cell>
          <cell r="C1210">
            <v>-538446.92000000004</v>
          </cell>
          <cell r="D1210" t="str">
            <v>203</v>
          </cell>
          <cell r="E1210" t="str">
            <v>407</v>
          </cell>
          <cell r="F1210">
            <v>0</v>
          </cell>
          <cell r="G1210">
            <v>2</v>
          </cell>
          <cell r="H1210" t="str">
            <v>2006-02-28</v>
          </cell>
        </row>
        <row r="1211">
          <cell r="A1211">
            <v>480000</v>
          </cell>
          <cell r="B1211">
            <v>1015</v>
          </cell>
          <cell r="C1211">
            <v>-645911.75</v>
          </cell>
          <cell r="D1211" t="str">
            <v>203</v>
          </cell>
          <cell r="E1211" t="str">
            <v>407</v>
          </cell>
          <cell r="F1211">
            <v>0</v>
          </cell>
          <cell r="G1211">
            <v>2</v>
          </cell>
          <cell r="H1211" t="str">
            <v>2006-02-28</v>
          </cell>
        </row>
        <row r="1212">
          <cell r="A1212">
            <v>480000</v>
          </cell>
          <cell r="B1212">
            <v>1015</v>
          </cell>
          <cell r="C1212">
            <v>-1540654.3</v>
          </cell>
          <cell r="D1212" t="str">
            <v>203</v>
          </cell>
          <cell r="E1212" t="str">
            <v>407</v>
          </cell>
          <cell r="F1212">
            <v>0</v>
          </cell>
          <cell r="G1212">
            <v>2</v>
          </cell>
          <cell r="H1212" t="str">
            <v>2006-02-28</v>
          </cell>
        </row>
        <row r="1213">
          <cell r="A1213">
            <v>480000</v>
          </cell>
          <cell r="B1213">
            <v>1015</v>
          </cell>
          <cell r="C1213">
            <v>-1021334.53</v>
          </cell>
          <cell r="D1213" t="str">
            <v>203</v>
          </cell>
          <cell r="E1213" t="str">
            <v>407</v>
          </cell>
          <cell r="F1213">
            <v>0</v>
          </cell>
          <cell r="G1213">
            <v>2</v>
          </cell>
          <cell r="H1213" t="str">
            <v>2006-02-28</v>
          </cell>
        </row>
        <row r="1214">
          <cell r="A1214">
            <v>480000</v>
          </cell>
          <cell r="B1214">
            <v>1015</v>
          </cell>
          <cell r="C1214">
            <v>-545678.99</v>
          </cell>
          <cell r="D1214" t="str">
            <v>203</v>
          </cell>
          <cell r="E1214" t="str">
            <v>407</v>
          </cell>
          <cell r="F1214">
            <v>0</v>
          </cell>
          <cell r="G1214">
            <v>2</v>
          </cell>
          <cell r="H1214" t="str">
            <v>2006-02-28</v>
          </cell>
        </row>
        <row r="1215">
          <cell r="A1215">
            <v>480000</v>
          </cell>
          <cell r="B1215">
            <v>1015</v>
          </cell>
          <cell r="C1215">
            <v>-867772.24</v>
          </cell>
          <cell r="D1215" t="str">
            <v>203</v>
          </cell>
          <cell r="E1215" t="str">
            <v>407</v>
          </cell>
          <cell r="F1215">
            <v>0</v>
          </cell>
          <cell r="G1215">
            <v>2</v>
          </cell>
          <cell r="H1215" t="str">
            <v>2006-02-28</v>
          </cell>
        </row>
        <row r="1216">
          <cell r="A1216">
            <v>480000</v>
          </cell>
          <cell r="B1216">
            <v>1015</v>
          </cell>
          <cell r="C1216">
            <v>-1097558.1200000001</v>
          </cell>
          <cell r="D1216" t="str">
            <v>203</v>
          </cell>
          <cell r="E1216" t="str">
            <v>407</v>
          </cell>
          <cell r="F1216">
            <v>0</v>
          </cell>
          <cell r="G1216">
            <v>2</v>
          </cell>
          <cell r="H1216" t="str">
            <v>2006-02-28</v>
          </cell>
        </row>
        <row r="1217">
          <cell r="A1217">
            <v>480000</v>
          </cell>
          <cell r="B1217">
            <v>1015</v>
          </cell>
          <cell r="C1217">
            <v>-666367.18000000005</v>
          </cell>
          <cell r="D1217" t="str">
            <v>203</v>
          </cell>
          <cell r="E1217" t="str">
            <v>407</v>
          </cell>
          <cell r="F1217">
            <v>0</v>
          </cell>
          <cell r="G1217">
            <v>2</v>
          </cell>
          <cell r="H1217" t="str">
            <v>2006-02-28</v>
          </cell>
        </row>
        <row r="1218">
          <cell r="A1218">
            <v>480000</v>
          </cell>
          <cell r="B1218">
            <v>1015</v>
          </cell>
          <cell r="C1218">
            <v>-480682.9</v>
          </cell>
          <cell r="D1218" t="str">
            <v>203</v>
          </cell>
          <cell r="E1218" t="str">
            <v>407</v>
          </cell>
          <cell r="F1218">
            <v>0</v>
          </cell>
          <cell r="G1218">
            <v>2</v>
          </cell>
          <cell r="H1218" t="str">
            <v>2006-02-28</v>
          </cell>
        </row>
        <row r="1219">
          <cell r="A1219">
            <v>480000</v>
          </cell>
          <cell r="B1219">
            <v>1015</v>
          </cell>
          <cell r="C1219">
            <v>-1171728.03</v>
          </cell>
          <cell r="D1219" t="str">
            <v>203</v>
          </cell>
          <cell r="E1219" t="str">
            <v>407</v>
          </cell>
          <cell r="F1219">
            <v>0</v>
          </cell>
          <cell r="G1219">
            <v>2</v>
          </cell>
          <cell r="H1219" t="str">
            <v>2006-02-28</v>
          </cell>
        </row>
        <row r="1220">
          <cell r="A1220">
            <v>480000</v>
          </cell>
          <cell r="B1220">
            <v>1015</v>
          </cell>
          <cell r="C1220">
            <v>-1005189.52</v>
          </cell>
          <cell r="D1220" t="str">
            <v>203</v>
          </cell>
          <cell r="E1220" t="str">
            <v>407</v>
          </cell>
          <cell r="F1220">
            <v>0</v>
          </cell>
          <cell r="G1220">
            <v>2</v>
          </cell>
          <cell r="H1220" t="str">
            <v>2006-02-28</v>
          </cell>
        </row>
        <row r="1221">
          <cell r="A1221">
            <v>480000</v>
          </cell>
          <cell r="B1221">
            <v>1015</v>
          </cell>
          <cell r="C1221">
            <v>-20718.689999999999</v>
          </cell>
          <cell r="D1221" t="str">
            <v>203</v>
          </cell>
          <cell r="E1221" t="str">
            <v>407</v>
          </cell>
          <cell r="F1221">
            <v>0</v>
          </cell>
          <cell r="G1221">
            <v>2</v>
          </cell>
          <cell r="H1221" t="str">
            <v>2006-02-28</v>
          </cell>
        </row>
        <row r="1222">
          <cell r="A1222">
            <v>480000</v>
          </cell>
          <cell r="B1222">
            <v>1015</v>
          </cell>
          <cell r="C1222">
            <v>-12665.74</v>
          </cell>
          <cell r="D1222" t="str">
            <v>203</v>
          </cell>
          <cell r="E1222" t="str">
            <v>407</v>
          </cell>
          <cell r="F1222">
            <v>0</v>
          </cell>
          <cell r="G1222">
            <v>2</v>
          </cell>
          <cell r="H1222" t="str">
            <v>2006-02-28</v>
          </cell>
        </row>
        <row r="1223">
          <cell r="A1223">
            <v>480001</v>
          </cell>
          <cell r="B1223">
            <v>1015</v>
          </cell>
          <cell r="C1223">
            <v>1237869.8500000001</v>
          </cell>
          <cell r="D1223" t="str">
            <v>203</v>
          </cell>
          <cell r="E1223" t="str">
            <v>407</v>
          </cell>
          <cell r="F1223">
            <v>0</v>
          </cell>
          <cell r="G1223">
            <v>2</v>
          </cell>
          <cell r="H1223" t="str">
            <v>2006-02-28</v>
          </cell>
        </row>
        <row r="1224">
          <cell r="A1224">
            <v>481004</v>
          </cell>
          <cell r="B1224">
            <v>1015</v>
          </cell>
          <cell r="C1224">
            <v>-96595.3</v>
          </cell>
          <cell r="D1224" t="str">
            <v>203</v>
          </cell>
          <cell r="E1224" t="str">
            <v>407</v>
          </cell>
          <cell r="F1224">
            <v>0</v>
          </cell>
          <cell r="G1224">
            <v>2</v>
          </cell>
          <cell r="H1224" t="str">
            <v>2006-02-28</v>
          </cell>
        </row>
        <row r="1225">
          <cell r="A1225">
            <v>481004</v>
          </cell>
          <cell r="B1225">
            <v>1015</v>
          </cell>
          <cell r="C1225">
            <v>-194390.86</v>
          </cell>
          <cell r="D1225" t="str">
            <v>203</v>
          </cell>
          <cell r="E1225" t="str">
            <v>407</v>
          </cell>
          <cell r="F1225">
            <v>0</v>
          </cell>
          <cell r="G1225">
            <v>2</v>
          </cell>
          <cell r="H1225" t="str">
            <v>2006-02-28</v>
          </cell>
        </row>
        <row r="1226">
          <cell r="A1226">
            <v>481004</v>
          </cell>
          <cell r="B1226">
            <v>1015</v>
          </cell>
          <cell r="C1226">
            <v>-182176.19</v>
          </cell>
          <cell r="D1226" t="str">
            <v>203</v>
          </cell>
          <cell r="E1226" t="str">
            <v>407</v>
          </cell>
          <cell r="F1226">
            <v>0</v>
          </cell>
          <cell r="G1226">
            <v>2</v>
          </cell>
          <cell r="H1226" t="str">
            <v>2006-02-28</v>
          </cell>
        </row>
        <row r="1227">
          <cell r="A1227">
            <v>481004</v>
          </cell>
          <cell r="B1227">
            <v>1015</v>
          </cell>
          <cell r="C1227">
            <v>-846624.46</v>
          </cell>
          <cell r="D1227" t="str">
            <v>203</v>
          </cell>
          <cell r="E1227" t="str">
            <v>407</v>
          </cell>
          <cell r="F1227">
            <v>0</v>
          </cell>
          <cell r="G1227">
            <v>2</v>
          </cell>
          <cell r="H1227" t="str">
            <v>2006-02-28</v>
          </cell>
        </row>
        <row r="1228">
          <cell r="A1228">
            <v>481004</v>
          </cell>
          <cell r="B1228">
            <v>1015</v>
          </cell>
          <cell r="C1228">
            <v>-713902.7</v>
          </cell>
          <cell r="D1228" t="str">
            <v>203</v>
          </cell>
          <cell r="E1228" t="str">
            <v>407</v>
          </cell>
          <cell r="F1228">
            <v>0</v>
          </cell>
          <cell r="G1228">
            <v>2</v>
          </cell>
          <cell r="H1228" t="str">
            <v>2006-02-28</v>
          </cell>
        </row>
        <row r="1229">
          <cell r="A1229">
            <v>481004</v>
          </cell>
          <cell r="B1229">
            <v>1015</v>
          </cell>
          <cell r="C1229">
            <v>-225582.73</v>
          </cell>
          <cell r="D1229" t="str">
            <v>203</v>
          </cell>
          <cell r="E1229" t="str">
            <v>407</v>
          </cell>
          <cell r="F1229">
            <v>0</v>
          </cell>
          <cell r="G1229">
            <v>2</v>
          </cell>
          <cell r="H1229" t="str">
            <v>2006-02-28</v>
          </cell>
        </row>
        <row r="1230">
          <cell r="A1230">
            <v>481004</v>
          </cell>
          <cell r="B1230">
            <v>1015</v>
          </cell>
          <cell r="C1230">
            <v>-287204.05</v>
          </cell>
          <cell r="D1230" t="str">
            <v>203</v>
          </cell>
          <cell r="E1230" t="str">
            <v>407</v>
          </cell>
          <cell r="F1230">
            <v>0</v>
          </cell>
          <cell r="G1230">
            <v>2</v>
          </cell>
          <cell r="H1230" t="str">
            <v>2006-02-28</v>
          </cell>
        </row>
        <row r="1231">
          <cell r="A1231">
            <v>481004</v>
          </cell>
          <cell r="B1231">
            <v>1015</v>
          </cell>
          <cell r="C1231">
            <v>-436774.86</v>
          </cell>
          <cell r="D1231" t="str">
            <v>203</v>
          </cell>
          <cell r="E1231" t="str">
            <v>407</v>
          </cell>
          <cell r="F1231">
            <v>0</v>
          </cell>
          <cell r="G1231">
            <v>2</v>
          </cell>
          <cell r="H1231" t="str">
            <v>2006-02-28</v>
          </cell>
        </row>
        <row r="1232">
          <cell r="A1232">
            <v>481004</v>
          </cell>
          <cell r="B1232">
            <v>1015</v>
          </cell>
          <cell r="C1232">
            <v>-228251.58</v>
          </cell>
          <cell r="D1232" t="str">
            <v>203</v>
          </cell>
          <cell r="E1232" t="str">
            <v>407</v>
          </cell>
          <cell r="F1232">
            <v>0</v>
          </cell>
          <cell r="G1232">
            <v>2</v>
          </cell>
          <cell r="H1232" t="str">
            <v>2006-02-28</v>
          </cell>
        </row>
        <row r="1233">
          <cell r="A1233">
            <v>481004</v>
          </cell>
          <cell r="B1233">
            <v>1015</v>
          </cell>
          <cell r="C1233">
            <v>-226659.48</v>
          </cell>
          <cell r="D1233" t="str">
            <v>203</v>
          </cell>
          <cell r="E1233" t="str">
            <v>407</v>
          </cell>
          <cell r="F1233">
            <v>0</v>
          </cell>
          <cell r="G1233">
            <v>2</v>
          </cell>
          <cell r="H1233" t="str">
            <v>2006-02-28</v>
          </cell>
        </row>
        <row r="1234">
          <cell r="A1234">
            <v>481004</v>
          </cell>
          <cell r="B1234">
            <v>1015</v>
          </cell>
          <cell r="C1234">
            <v>-444983.44</v>
          </cell>
          <cell r="D1234" t="str">
            <v>203</v>
          </cell>
          <cell r="E1234" t="str">
            <v>407</v>
          </cell>
          <cell r="F1234">
            <v>0</v>
          </cell>
          <cell r="G1234">
            <v>2</v>
          </cell>
          <cell r="H1234" t="str">
            <v>2006-02-28</v>
          </cell>
        </row>
        <row r="1235">
          <cell r="A1235">
            <v>481004</v>
          </cell>
          <cell r="B1235">
            <v>1015</v>
          </cell>
          <cell r="C1235">
            <v>-389005.07</v>
          </cell>
          <cell r="D1235" t="str">
            <v>203</v>
          </cell>
          <cell r="E1235" t="str">
            <v>407</v>
          </cell>
          <cell r="F1235">
            <v>0</v>
          </cell>
          <cell r="G1235">
            <v>2</v>
          </cell>
          <cell r="H1235" t="str">
            <v>2006-02-28</v>
          </cell>
        </row>
        <row r="1236">
          <cell r="A1236">
            <v>481004</v>
          </cell>
          <cell r="B1236">
            <v>1015</v>
          </cell>
          <cell r="C1236">
            <v>-22214.85</v>
          </cell>
          <cell r="D1236" t="str">
            <v>203</v>
          </cell>
          <cell r="E1236" t="str">
            <v>407</v>
          </cell>
          <cell r="F1236">
            <v>0</v>
          </cell>
          <cell r="G1236">
            <v>2</v>
          </cell>
          <cell r="H1236" t="str">
            <v>2006-02-28</v>
          </cell>
        </row>
        <row r="1237">
          <cell r="A1237">
            <v>481004</v>
          </cell>
          <cell r="B1237">
            <v>1015</v>
          </cell>
          <cell r="C1237">
            <v>-6801.55</v>
          </cell>
          <cell r="D1237" t="str">
            <v>203</v>
          </cell>
          <cell r="E1237" t="str">
            <v>407</v>
          </cell>
          <cell r="F1237">
            <v>0</v>
          </cell>
          <cell r="G1237">
            <v>2</v>
          </cell>
          <cell r="H1237" t="str">
            <v>2006-02-28</v>
          </cell>
        </row>
        <row r="1238">
          <cell r="A1238">
            <v>480000</v>
          </cell>
          <cell r="B1238">
            <v>1015</v>
          </cell>
          <cell r="C1238">
            <v>-74.790000000000006</v>
          </cell>
          <cell r="D1238" t="str">
            <v>203</v>
          </cell>
          <cell r="E1238" t="str">
            <v>408</v>
          </cell>
          <cell r="F1238">
            <v>0</v>
          </cell>
          <cell r="G1238">
            <v>2</v>
          </cell>
          <cell r="H1238" t="str">
            <v>2006-02-28</v>
          </cell>
        </row>
        <row r="1239">
          <cell r="A1239">
            <v>480000</v>
          </cell>
          <cell r="B1239">
            <v>1015</v>
          </cell>
          <cell r="C1239">
            <v>-25</v>
          </cell>
          <cell r="D1239" t="str">
            <v>203</v>
          </cell>
          <cell r="E1239" t="str">
            <v>408</v>
          </cell>
          <cell r="F1239">
            <v>0</v>
          </cell>
          <cell r="G1239">
            <v>2</v>
          </cell>
          <cell r="H1239" t="str">
            <v>2006-02-28</v>
          </cell>
        </row>
        <row r="1240">
          <cell r="A1240">
            <v>480000</v>
          </cell>
          <cell r="B1240">
            <v>1015</v>
          </cell>
          <cell r="C1240">
            <v>-84.34</v>
          </cell>
          <cell r="D1240" t="str">
            <v>203</v>
          </cell>
          <cell r="E1240" t="str">
            <v>408</v>
          </cell>
          <cell r="F1240">
            <v>0</v>
          </cell>
          <cell r="G1240">
            <v>2</v>
          </cell>
          <cell r="H1240" t="str">
            <v>2006-02-28</v>
          </cell>
        </row>
        <row r="1241">
          <cell r="A1241">
            <v>480000</v>
          </cell>
          <cell r="B1241">
            <v>1015</v>
          </cell>
          <cell r="C1241">
            <v>-15312.23</v>
          </cell>
          <cell r="D1241" t="str">
            <v>203</v>
          </cell>
          <cell r="E1241" t="str">
            <v>408</v>
          </cell>
          <cell r="F1241">
            <v>0</v>
          </cell>
          <cell r="G1241">
            <v>2</v>
          </cell>
          <cell r="H1241" t="str">
            <v>2006-02-28</v>
          </cell>
        </row>
        <row r="1242">
          <cell r="A1242">
            <v>480000</v>
          </cell>
          <cell r="B1242">
            <v>1015</v>
          </cell>
          <cell r="C1242">
            <v>-88.53</v>
          </cell>
          <cell r="D1242" t="str">
            <v>203</v>
          </cell>
          <cell r="E1242" t="str">
            <v>408</v>
          </cell>
          <cell r="F1242">
            <v>0</v>
          </cell>
          <cell r="G1242">
            <v>2</v>
          </cell>
          <cell r="H1242" t="str">
            <v>2006-02-28</v>
          </cell>
        </row>
        <row r="1243">
          <cell r="A1243">
            <v>480000</v>
          </cell>
          <cell r="B1243">
            <v>1015</v>
          </cell>
          <cell r="C1243">
            <v>-127.45</v>
          </cell>
          <cell r="D1243" t="str">
            <v>203</v>
          </cell>
          <cell r="E1243" t="str">
            <v>408</v>
          </cell>
          <cell r="F1243">
            <v>0</v>
          </cell>
          <cell r="G1243">
            <v>2</v>
          </cell>
          <cell r="H1243" t="str">
            <v>2006-02-28</v>
          </cell>
        </row>
        <row r="1244">
          <cell r="A1244">
            <v>480000</v>
          </cell>
          <cell r="B1244">
            <v>1015</v>
          </cell>
          <cell r="C1244">
            <v>-12430.07</v>
          </cell>
          <cell r="D1244" t="str">
            <v>203</v>
          </cell>
          <cell r="E1244" t="str">
            <v>408</v>
          </cell>
          <cell r="F1244">
            <v>0</v>
          </cell>
          <cell r="G1244">
            <v>2</v>
          </cell>
          <cell r="H1244" t="str">
            <v>2006-02-28</v>
          </cell>
        </row>
        <row r="1245">
          <cell r="A1245">
            <v>480000</v>
          </cell>
          <cell r="B1245">
            <v>1015</v>
          </cell>
          <cell r="C1245">
            <v>-35259.67</v>
          </cell>
          <cell r="D1245" t="str">
            <v>203</v>
          </cell>
          <cell r="E1245" t="str">
            <v>408</v>
          </cell>
          <cell r="F1245">
            <v>0</v>
          </cell>
          <cell r="G1245">
            <v>2</v>
          </cell>
          <cell r="H1245" t="str">
            <v>2006-02-28</v>
          </cell>
        </row>
        <row r="1246">
          <cell r="A1246">
            <v>480000</v>
          </cell>
          <cell r="B1246">
            <v>1015</v>
          </cell>
          <cell r="C1246">
            <v>-193.15</v>
          </cell>
          <cell r="D1246" t="str">
            <v>203</v>
          </cell>
          <cell r="E1246" t="str">
            <v>408</v>
          </cell>
          <cell r="F1246">
            <v>0</v>
          </cell>
          <cell r="G1246">
            <v>2</v>
          </cell>
          <cell r="H1246" t="str">
            <v>2006-02-28</v>
          </cell>
        </row>
        <row r="1247">
          <cell r="A1247">
            <v>480000</v>
          </cell>
          <cell r="B1247">
            <v>1015</v>
          </cell>
          <cell r="C1247">
            <v>-64.430000000000007</v>
          </cell>
          <cell r="D1247" t="str">
            <v>203</v>
          </cell>
          <cell r="E1247" t="str">
            <v>408</v>
          </cell>
          <cell r="F1247">
            <v>0</v>
          </cell>
          <cell r="G1247">
            <v>2</v>
          </cell>
          <cell r="H1247" t="str">
            <v>2006-02-28</v>
          </cell>
        </row>
        <row r="1248">
          <cell r="A1248">
            <v>480000</v>
          </cell>
          <cell r="B1248">
            <v>1015</v>
          </cell>
          <cell r="C1248">
            <v>-67.28</v>
          </cell>
          <cell r="D1248" t="str">
            <v>203</v>
          </cell>
          <cell r="E1248" t="str">
            <v>408</v>
          </cell>
          <cell r="F1248">
            <v>0</v>
          </cell>
          <cell r="G1248">
            <v>2</v>
          </cell>
          <cell r="H1248" t="str">
            <v>2006-02-28</v>
          </cell>
        </row>
        <row r="1249">
          <cell r="A1249">
            <v>480000</v>
          </cell>
          <cell r="B1249">
            <v>1015</v>
          </cell>
          <cell r="C1249">
            <v>-3934.94</v>
          </cell>
          <cell r="D1249" t="str">
            <v>203</v>
          </cell>
          <cell r="E1249" t="str">
            <v>408</v>
          </cell>
          <cell r="F1249">
            <v>0</v>
          </cell>
          <cell r="G1249">
            <v>2</v>
          </cell>
          <cell r="H1249" t="str">
            <v>2006-02-28</v>
          </cell>
        </row>
        <row r="1250">
          <cell r="A1250">
            <v>480000</v>
          </cell>
          <cell r="B1250">
            <v>1015</v>
          </cell>
          <cell r="C1250">
            <v>-18.37</v>
          </cell>
          <cell r="D1250" t="str">
            <v>203</v>
          </cell>
          <cell r="E1250" t="str">
            <v>408</v>
          </cell>
          <cell r="F1250">
            <v>0</v>
          </cell>
          <cell r="G1250">
            <v>2</v>
          </cell>
          <cell r="H1250" t="str">
            <v>2006-02-28</v>
          </cell>
        </row>
        <row r="1251">
          <cell r="A1251">
            <v>480000</v>
          </cell>
          <cell r="B1251">
            <v>1015</v>
          </cell>
          <cell r="C1251">
            <v>-37.950000000000003</v>
          </cell>
          <cell r="D1251" t="str">
            <v>203</v>
          </cell>
          <cell r="E1251" t="str">
            <v>408</v>
          </cell>
          <cell r="F1251">
            <v>0</v>
          </cell>
          <cell r="G1251">
            <v>2</v>
          </cell>
          <cell r="H1251" t="str">
            <v>2006-02-28</v>
          </cell>
        </row>
        <row r="1252">
          <cell r="A1252">
            <v>480001</v>
          </cell>
          <cell r="B1252">
            <v>1015</v>
          </cell>
          <cell r="C1252">
            <v>13787.73</v>
          </cell>
          <cell r="D1252" t="str">
            <v>203</v>
          </cell>
          <cell r="E1252" t="str">
            <v>408</v>
          </cell>
          <cell r="F1252">
            <v>0</v>
          </cell>
          <cell r="G1252">
            <v>2</v>
          </cell>
          <cell r="H1252" t="str">
            <v>2006-02-28</v>
          </cell>
        </row>
        <row r="1253">
          <cell r="A1253">
            <v>481004</v>
          </cell>
          <cell r="B1253">
            <v>1015</v>
          </cell>
          <cell r="C1253">
            <v>0</v>
          </cell>
          <cell r="D1253" t="str">
            <v>203</v>
          </cell>
          <cell r="E1253" t="str">
            <v>408</v>
          </cell>
          <cell r="F1253">
            <v>0</v>
          </cell>
          <cell r="G1253">
            <v>2</v>
          </cell>
          <cell r="H1253" t="str">
            <v>2006-02-28</v>
          </cell>
        </row>
        <row r="1254">
          <cell r="A1254">
            <v>481004</v>
          </cell>
          <cell r="B1254">
            <v>1015</v>
          </cell>
          <cell r="C1254">
            <v>-1982.09</v>
          </cell>
          <cell r="D1254" t="str">
            <v>203</v>
          </cell>
          <cell r="E1254" t="str">
            <v>408</v>
          </cell>
          <cell r="F1254">
            <v>0</v>
          </cell>
          <cell r="G1254">
            <v>2</v>
          </cell>
          <cell r="H1254" t="str">
            <v>2006-02-28</v>
          </cell>
        </row>
        <row r="1255">
          <cell r="A1255">
            <v>481004</v>
          </cell>
          <cell r="B1255">
            <v>1015</v>
          </cell>
          <cell r="C1255">
            <v>-41.01</v>
          </cell>
          <cell r="D1255" t="str">
            <v>203</v>
          </cell>
          <cell r="E1255" t="str">
            <v>408</v>
          </cell>
          <cell r="F1255">
            <v>0</v>
          </cell>
          <cell r="G1255">
            <v>2</v>
          </cell>
          <cell r="H1255" t="str">
            <v>2006-02-28</v>
          </cell>
        </row>
        <row r="1256">
          <cell r="A1256">
            <v>481004</v>
          </cell>
          <cell r="B1256">
            <v>1015</v>
          </cell>
          <cell r="C1256">
            <v>-8200.23</v>
          </cell>
          <cell r="D1256" t="str">
            <v>203</v>
          </cell>
          <cell r="E1256" t="str">
            <v>408</v>
          </cell>
          <cell r="F1256">
            <v>0</v>
          </cell>
          <cell r="G1256">
            <v>2</v>
          </cell>
          <cell r="H1256" t="str">
            <v>2006-02-28</v>
          </cell>
        </row>
        <row r="1257">
          <cell r="A1257">
            <v>481004</v>
          </cell>
          <cell r="B1257">
            <v>1015</v>
          </cell>
          <cell r="C1257">
            <v>-22089.58</v>
          </cell>
          <cell r="D1257" t="str">
            <v>203</v>
          </cell>
          <cell r="E1257" t="str">
            <v>408</v>
          </cell>
          <cell r="F1257">
            <v>0</v>
          </cell>
          <cell r="G1257">
            <v>2</v>
          </cell>
          <cell r="H1257" t="str">
            <v>2006-02-28</v>
          </cell>
        </row>
        <row r="1258">
          <cell r="A1258">
            <v>481004</v>
          </cell>
          <cell r="B1258">
            <v>1015</v>
          </cell>
          <cell r="C1258">
            <v>-119.36</v>
          </cell>
          <cell r="D1258" t="str">
            <v>203</v>
          </cell>
          <cell r="E1258" t="str">
            <v>408</v>
          </cell>
          <cell r="F1258">
            <v>0</v>
          </cell>
          <cell r="G1258">
            <v>2</v>
          </cell>
          <cell r="H1258" t="str">
            <v>2006-02-28</v>
          </cell>
        </row>
        <row r="1259">
          <cell r="A1259">
            <v>481004</v>
          </cell>
          <cell r="B1259">
            <v>1015</v>
          </cell>
          <cell r="C1259">
            <v>-166.91</v>
          </cell>
          <cell r="D1259" t="str">
            <v>203</v>
          </cell>
          <cell r="E1259" t="str">
            <v>408</v>
          </cell>
          <cell r="F1259">
            <v>0</v>
          </cell>
          <cell r="G1259">
            <v>2</v>
          </cell>
          <cell r="H1259" t="str">
            <v>2006-02-28</v>
          </cell>
        </row>
        <row r="1260">
          <cell r="A1260">
            <v>481004</v>
          </cell>
          <cell r="B1260">
            <v>1015</v>
          </cell>
          <cell r="C1260">
            <v>-8.9700000000000006</v>
          </cell>
          <cell r="D1260" t="str">
            <v>203</v>
          </cell>
          <cell r="E1260" t="str">
            <v>408</v>
          </cell>
          <cell r="F1260">
            <v>0</v>
          </cell>
          <cell r="G1260">
            <v>2</v>
          </cell>
          <cell r="H1260" t="str">
            <v>2006-02-28</v>
          </cell>
        </row>
        <row r="1261">
          <cell r="A1261">
            <v>481004</v>
          </cell>
          <cell r="B1261">
            <v>1015</v>
          </cell>
          <cell r="C1261">
            <v>-864.72</v>
          </cell>
          <cell r="D1261" t="str">
            <v>203</v>
          </cell>
          <cell r="E1261" t="str">
            <v>408</v>
          </cell>
          <cell r="F1261">
            <v>0</v>
          </cell>
          <cell r="G1261">
            <v>2</v>
          </cell>
          <cell r="H1261" t="str">
            <v>2006-02-28</v>
          </cell>
        </row>
        <row r="1262">
          <cell r="A1262">
            <v>481004</v>
          </cell>
          <cell r="B1262">
            <v>1015</v>
          </cell>
          <cell r="C1262">
            <v>-109.66</v>
          </cell>
          <cell r="D1262" t="str">
            <v>203</v>
          </cell>
          <cell r="E1262" t="str">
            <v>408</v>
          </cell>
          <cell r="F1262">
            <v>0</v>
          </cell>
          <cell r="G1262">
            <v>2</v>
          </cell>
          <cell r="H1262" t="str">
            <v>2006-02-28</v>
          </cell>
        </row>
        <row r="1263">
          <cell r="A1263">
            <v>481002</v>
          </cell>
          <cell r="B1263">
            <v>1015</v>
          </cell>
          <cell r="C1263">
            <v>0</v>
          </cell>
          <cell r="D1263" t="str">
            <v>203</v>
          </cell>
          <cell r="E1263" t="str">
            <v>409</v>
          </cell>
          <cell r="F1263">
            <v>0</v>
          </cell>
          <cell r="G1263">
            <v>2</v>
          </cell>
          <cell r="H1263" t="str">
            <v>2006-02-28</v>
          </cell>
        </row>
        <row r="1264">
          <cell r="A1264">
            <v>481002</v>
          </cell>
          <cell r="B1264">
            <v>1015</v>
          </cell>
          <cell r="C1264">
            <v>0</v>
          </cell>
          <cell r="D1264" t="str">
            <v>203</v>
          </cell>
          <cell r="E1264" t="str">
            <v>409</v>
          </cell>
          <cell r="F1264">
            <v>0</v>
          </cell>
          <cell r="G1264">
            <v>2</v>
          </cell>
          <cell r="H1264" t="str">
            <v>2006-02-28</v>
          </cell>
        </row>
        <row r="1265">
          <cell r="A1265">
            <v>481002</v>
          </cell>
          <cell r="B1265">
            <v>1015</v>
          </cell>
          <cell r="C1265">
            <v>0</v>
          </cell>
          <cell r="D1265" t="str">
            <v>203</v>
          </cell>
          <cell r="E1265" t="str">
            <v>409</v>
          </cell>
          <cell r="F1265">
            <v>0</v>
          </cell>
          <cell r="G1265">
            <v>2</v>
          </cell>
          <cell r="H1265" t="str">
            <v>2006-02-28</v>
          </cell>
        </row>
        <row r="1266">
          <cell r="A1266">
            <v>481002</v>
          </cell>
          <cell r="B1266">
            <v>1015</v>
          </cell>
          <cell r="C1266">
            <v>0</v>
          </cell>
          <cell r="D1266" t="str">
            <v>203</v>
          </cell>
          <cell r="E1266" t="str">
            <v>411</v>
          </cell>
          <cell r="F1266">
            <v>0</v>
          </cell>
          <cell r="G1266">
            <v>2</v>
          </cell>
          <cell r="H1266" t="str">
            <v>2006-02-28</v>
          </cell>
        </row>
        <row r="1267">
          <cell r="A1267">
            <v>481002</v>
          </cell>
          <cell r="B1267">
            <v>1015</v>
          </cell>
          <cell r="C1267">
            <v>-32989.5</v>
          </cell>
          <cell r="D1267" t="str">
            <v>203</v>
          </cell>
          <cell r="E1267" t="str">
            <v>411</v>
          </cell>
          <cell r="F1267">
            <v>0</v>
          </cell>
          <cell r="G1267">
            <v>2</v>
          </cell>
          <cell r="H1267" t="str">
            <v>2006-02-28</v>
          </cell>
        </row>
        <row r="1268">
          <cell r="A1268">
            <v>481002</v>
          </cell>
          <cell r="B1268">
            <v>1015</v>
          </cell>
          <cell r="C1268">
            <v>48583.76</v>
          </cell>
          <cell r="D1268" t="str">
            <v>203</v>
          </cell>
          <cell r="E1268" t="str">
            <v>411</v>
          </cell>
          <cell r="F1268">
            <v>0</v>
          </cell>
          <cell r="G1268">
            <v>2</v>
          </cell>
          <cell r="H1268" t="str">
            <v>2006-02-28</v>
          </cell>
        </row>
        <row r="1269">
          <cell r="A1269">
            <v>481002</v>
          </cell>
          <cell r="B1269">
            <v>1015</v>
          </cell>
          <cell r="C1269">
            <v>-6662.66</v>
          </cell>
          <cell r="D1269" t="str">
            <v>203</v>
          </cell>
          <cell r="E1269" t="str">
            <v>411</v>
          </cell>
          <cell r="F1269">
            <v>0</v>
          </cell>
          <cell r="G1269">
            <v>2</v>
          </cell>
          <cell r="H1269" t="str">
            <v>2006-02-28</v>
          </cell>
        </row>
        <row r="1270">
          <cell r="A1270">
            <v>481002</v>
          </cell>
          <cell r="B1270">
            <v>1015</v>
          </cell>
          <cell r="C1270">
            <v>-9586.2199999999993</v>
          </cell>
          <cell r="D1270" t="str">
            <v>203</v>
          </cell>
          <cell r="E1270" t="str">
            <v>411</v>
          </cell>
          <cell r="F1270">
            <v>0</v>
          </cell>
          <cell r="G1270">
            <v>2</v>
          </cell>
          <cell r="H1270" t="str">
            <v>2006-02-28</v>
          </cell>
        </row>
        <row r="1271">
          <cell r="A1271">
            <v>481002</v>
          </cell>
          <cell r="B1271">
            <v>1015</v>
          </cell>
          <cell r="C1271">
            <v>-194.54</v>
          </cell>
          <cell r="D1271" t="str">
            <v>203</v>
          </cell>
          <cell r="E1271" t="str">
            <v>411</v>
          </cell>
          <cell r="F1271">
            <v>0</v>
          </cell>
          <cell r="G1271">
            <v>2</v>
          </cell>
          <cell r="H1271" t="str">
            <v>2006-02-28</v>
          </cell>
        </row>
        <row r="1272">
          <cell r="A1272">
            <v>481002</v>
          </cell>
          <cell r="B1272">
            <v>1015</v>
          </cell>
          <cell r="C1272">
            <v>-1473.3</v>
          </cell>
          <cell r="D1272" t="str">
            <v>203</v>
          </cell>
          <cell r="E1272" t="str">
            <v>411</v>
          </cell>
          <cell r="F1272">
            <v>0</v>
          </cell>
          <cell r="G1272">
            <v>2</v>
          </cell>
          <cell r="H1272" t="str">
            <v>2006-02-28</v>
          </cell>
        </row>
        <row r="1273">
          <cell r="A1273">
            <v>481002</v>
          </cell>
          <cell r="B1273">
            <v>1015</v>
          </cell>
          <cell r="C1273">
            <v>-613.35</v>
          </cell>
          <cell r="D1273" t="str">
            <v>203</v>
          </cell>
          <cell r="E1273" t="str">
            <v>411</v>
          </cell>
          <cell r="F1273">
            <v>0</v>
          </cell>
          <cell r="G1273">
            <v>2</v>
          </cell>
          <cell r="H1273" t="str">
            <v>2006-02-28</v>
          </cell>
        </row>
        <row r="1274">
          <cell r="A1274">
            <v>481002</v>
          </cell>
          <cell r="B1274">
            <v>1015</v>
          </cell>
          <cell r="C1274">
            <v>-1519.48</v>
          </cell>
          <cell r="D1274" t="str">
            <v>203</v>
          </cell>
          <cell r="E1274" t="str">
            <v>411</v>
          </cell>
          <cell r="F1274">
            <v>0</v>
          </cell>
          <cell r="G1274">
            <v>2</v>
          </cell>
          <cell r="H1274" t="str">
            <v>2006-02-28</v>
          </cell>
        </row>
        <row r="1275">
          <cell r="A1275">
            <v>481002</v>
          </cell>
          <cell r="B1275">
            <v>1015</v>
          </cell>
          <cell r="C1275">
            <v>-343.87</v>
          </cell>
          <cell r="D1275" t="str">
            <v>203</v>
          </cell>
          <cell r="E1275" t="str">
            <v>411</v>
          </cell>
          <cell r="F1275">
            <v>0</v>
          </cell>
          <cell r="G1275">
            <v>2</v>
          </cell>
          <cell r="H1275" t="str">
            <v>2006-02-28</v>
          </cell>
        </row>
        <row r="1276">
          <cell r="A1276">
            <v>481002</v>
          </cell>
          <cell r="B1276">
            <v>1015</v>
          </cell>
          <cell r="C1276">
            <v>-1052.1199999999999</v>
          </cell>
          <cell r="D1276" t="str">
            <v>203</v>
          </cell>
          <cell r="E1276" t="str">
            <v>411</v>
          </cell>
          <cell r="F1276">
            <v>0</v>
          </cell>
          <cell r="G1276">
            <v>2</v>
          </cell>
          <cell r="H1276" t="str">
            <v>2006-02-28</v>
          </cell>
        </row>
        <row r="1277">
          <cell r="A1277">
            <v>481005</v>
          </cell>
          <cell r="B1277">
            <v>1015</v>
          </cell>
          <cell r="C1277">
            <v>0</v>
          </cell>
          <cell r="D1277" t="str">
            <v>203</v>
          </cell>
          <cell r="E1277" t="str">
            <v>411</v>
          </cell>
          <cell r="F1277">
            <v>0</v>
          </cell>
          <cell r="G1277">
            <v>2</v>
          </cell>
          <cell r="H1277" t="str">
            <v>2006-02-28</v>
          </cell>
        </row>
        <row r="1278">
          <cell r="A1278">
            <v>481005</v>
          </cell>
          <cell r="B1278">
            <v>1015</v>
          </cell>
          <cell r="C1278">
            <v>61257.85</v>
          </cell>
          <cell r="D1278" t="str">
            <v>203</v>
          </cell>
          <cell r="E1278" t="str">
            <v>411</v>
          </cell>
          <cell r="F1278">
            <v>0</v>
          </cell>
          <cell r="G1278">
            <v>2</v>
          </cell>
          <cell r="H1278" t="str">
            <v>2006-02-28</v>
          </cell>
        </row>
        <row r="1279">
          <cell r="A1279">
            <v>481005</v>
          </cell>
          <cell r="B1279">
            <v>1015</v>
          </cell>
          <cell r="C1279">
            <v>-70330.77</v>
          </cell>
          <cell r="D1279" t="str">
            <v>203</v>
          </cell>
          <cell r="E1279" t="str">
            <v>411</v>
          </cell>
          <cell r="F1279">
            <v>0</v>
          </cell>
          <cell r="G1279">
            <v>2</v>
          </cell>
          <cell r="H1279" t="str">
            <v>2006-02-28</v>
          </cell>
        </row>
        <row r="1280">
          <cell r="A1280">
            <v>481005</v>
          </cell>
          <cell r="B1280">
            <v>1015</v>
          </cell>
          <cell r="C1280">
            <v>-19.78</v>
          </cell>
          <cell r="D1280" t="str">
            <v>203</v>
          </cell>
          <cell r="E1280" t="str">
            <v>411</v>
          </cell>
          <cell r="F1280">
            <v>0</v>
          </cell>
          <cell r="G1280">
            <v>2</v>
          </cell>
          <cell r="H1280" t="str">
            <v>2006-02-28</v>
          </cell>
        </row>
        <row r="1281">
          <cell r="A1281">
            <v>481005</v>
          </cell>
          <cell r="B1281">
            <v>1015</v>
          </cell>
          <cell r="C1281">
            <v>-278.32</v>
          </cell>
          <cell r="D1281" t="str">
            <v>203</v>
          </cell>
          <cell r="E1281" t="str">
            <v>411</v>
          </cell>
          <cell r="F1281">
            <v>0</v>
          </cell>
          <cell r="G1281">
            <v>2</v>
          </cell>
          <cell r="H1281" t="str">
            <v>2006-02-28</v>
          </cell>
        </row>
        <row r="1282">
          <cell r="A1282">
            <v>481005</v>
          </cell>
          <cell r="B1282">
            <v>1015</v>
          </cell>
          <cell r="C1282">
            <v>-7173.51</v>
          </cell>
          <cell r="D1282" t="str">
            <v>203</v>
          </cell>
          <cell r="E1282" t="str">
            <v>411</v>
          </cell>
          <cell r="F1282">
            <v>0</v>
          </cell>
          <cell r="G1282">
            <v>2</v>
          </cell>
          <cell r="H1282" t="str">
            <v>2006-02-28</v>
          </cell>
        </row>
        <row r="1283">
          <cell r="A1283">
            <v>481005</v>
          </cell>
          <cell r="B1283">
            <v>1015</v>
          </cell>
          <cell r="C1283">
            <v>-266.82</v>
          </cell>
          <cell r="D1283" t="str">
            <v>203</v>
          </cell>
          <cell r="E1283" t="str">
            <v>411</v>
          </cell>
          <cell r="F1283">
            <v>0</v>
          </cell>
          <cell r="G1283">
            <v>2</v>
          </cell>
          <cell r="H1283" t="str">
            <v>2006-02-28</v>
          </cell>
        </row>
        <row r="1284">
          <cell r="A1284">
            <v>481005</v>
          </cell>
          <cell r="B1284">
            <v>1015</v>
          </cell>
          <cell r="C1284">
            <v>-1272.5899999999999</v>
          </cell>
          <cell r="D1284" t="str">
            <v>203</v>
          </cell>
          <cell r="E1284" t="str">
            <v>411</v>
          </cell>
          <cell r="F1284">
            <v>0</v>
          </cell>
          <cell r="G1284">
            <v>2</v>
          </cell>
          <cell r="H1284" t="str">
            <v>2006-02-28</v>
          </cell>
        </row>
        <row r="1285">
          <cell r="A1285">
            <v>481005</v>
          </cell>
          <cell r="B1285">
            <v>1015</v>
          </cell>
          <cell r="C1285">
            <v>-362.82</v>
          </cell>
          <cell r="D1285" t="str">
            <v>203</v>
          </cell>
          <cell r="E1285" t="str">
            <v>411</v>
          </cell>
          <cell r="F1285">
            <v>0</v>
          </cell>
          <cell r="G1285">
            <v>2</v>
          </cell>
          <cell r="H1285" t="str">
            <v>2006-02-28</v>
          </cell>
        </row>
        <row r="1286">
          <cell r="A1286">
            <v>481005</v>
          </cell>
          <cell r="B1286">
            <v>1015</v>
          </cell>
          <cell r="C1286">
            <v>-258.77999999999997</v>
          </cell>
          <cell r="D1286" t="str">
            <v>203</v>
          </cell>
          <cell r="E1286" t="str">
            <v>411</v>
          </cell>
          <cell r="F1286">
            <v>0</v>
          </cell>
          <cell r="G1286">
            <v>2</v>
          </cell>
          <cell r="H1286" t="str">
            <v>2006-02-28</v>
          </cell>
        </row>
        <row r="1287">
          <cell r="A1287">
            <v>481005</v>
          </cell>
          <cell r="B1287">
            <v>1015</v>
          </cell>
          <cell r="C1287">
            <v>-541.84</v>
          </cell>
          <cell r="D1287" t="str">
            <v>203</v>
          </cell>
          <cell r="E1287" t="str">
            <v>411</v>
          </cell>
          <cell r="F1287">
            <v>0</v>
          </cell>
          <cell r="G1287">
            <v>2</v>
          </cell>
          <cell r="H1287" t="str">
            <v>2006-02-28</v>
          </cell>
        </row>
        <row r="1288">
          <cell r="A1288">
            <v>481005</v>
          </cell>
          <cell r="B1288">
            <v>1015</v>
          </cell>
          <cell r="C1288">
            <v>-695.38</v>
          </cell>
          <cell r="D1288" t="str">
            <v>203</v>
          </cell>
          <cell r="E1288" t="str">
            <v>411</v>
          </cell>
          <cell r="F1288">
            <v>0</v>
          </cell>
          <cell r="G1288">
            <v>2</v>
          </cell>
          <cell r="H1288" t="str">
            <v>2006-02-28</v>
          </cell>
        </row>
        <row r="1289">
          <cell r="A1289">
            <v>481005</v>
          </cell>
          <cell r="B1289">
            <v>1015</v>
          </cell>
          <cell r="C1289">
            <v>-1428.37</v>
          </cell>
          <cell r="D1289" t="str">
            <v>203</v>
          </cell>
          <cell r="E1289" t="str">
            <v>411</v>
          </cell>
          <cell r="F1289">
            <v>0</v>
          </cell>
          <cell r="G1289">
            <v>2</v>
          </cell>
          <cell r="H1289" t="str">
            <v>2006-02-28</v>
          </cell>
        </row>
        <row r="1290">
          <cell r="A1290">
            <v>481005</v>
          </cell>
          <cell r="B1290">
            <v>1015</v>
          </cell>
          <cell r="C1290">
            <v>-420.36</v>
          </cell>
          <cell r="D1290" t="str">
            <v>203</v>
          </cell>
          <cell r="E1290" t="str">
            <v>411</v>
          </cell>
          <cell r="F1290">
            <v>0</v>
          </cell>
          <cell r="G1290">
            <v>2</v>
          </cell>
          <cell r="H1290" t="str">
            <v>2006-02-28</v>
          </cell>
        </row>
        <row r="1291">
          <cell r="A1291">
            <v>481002</v>
          </cell>
          <cell r="B1291">
            <v>1015</v>
          </cell>
          <cell r="C1291">
            <v>0</v>
          </cell>
          <cell r="D1291" t="str">
            <v>203</v>
          </cell>
          <cell r="E1291" t="str">
            <v>414</v>
          </cell>
          <cell r="F1291">
            <v>0</v>
          </cell>
          <cell r="G1291">
            <v>2</v>
          </cell>
          <cell r="H1291" t="str">
            <v>2006-02-28</v>
          </cell>
        </row>
        <row r="1292">
          <cell r="A1292">
            <v>481002</v>
          </cell>
          <cell r="B1292">
            <v>1015</v>
          </cell>
          <cell r="C1292">
            <v>-3954.74</v>
          </cell>
          <cell r="D1292" t="str">
            <v>203</v>
          </cell>
          <cell r="E1292" t="str">
            <v>414</v>
          </cell>
          <cell r="F1292">
            <v>0</v>
          </cell>
          <cell r="G1292">
            <v>2</v>
          </cell>
          <cell r="H1292" t="str">
            <v>2006-02-28</v>
          </cell>
        </row>
        <row r="1293">
          <cell r="A1293">
            <v>481002</v>
          </cell>
          <cell r="B1293">
            <v>1015</v>
          </cell>
          <cell r="C1293">
            <v>5565.26</v>
          </cell>
          <cell r="D1293" t="str">
            <v>203</v>
          </cell>
          <cell r="E1293" t="str">
            <v>414</v>
          </cell>
          <cell r="F1293">
            <v>0</v>
          </cell>
          <cell r="G1293">
            <v>2</v>
          </cell>
          <cell r="H1293" t="str">
            <v>2006-02-28</v>
          </cell>
        </row>
        <row r="1294">
          <cell r="A1294">
            <v>481002</v>
          </cell>
          <cell r="B1294">
            <v>1015</v>
          </cell>
          <cell r="C1294">
            <v>-1187.3699999999999</v>
          </cell>
          <cell r="D1294" t="str">
            <v>203</v>
          </cell>
          <cell r="E1294" t="str">
            <v>414</v>
          </cell>
          <cell r="F1294">
            <v>0</v>
          </cell>
          <cell r="G1294">
            <v>2</v>
          </cell>
          <cell r="H1294" t="str">
            <v>2006-02-28</v>
          </cell>
        </row>
        <row r="1295">
          <cell r="A1295">
            <v>481002</v>
          </cell>
          <cell r="B1295">
            <v>1015</v>
          </cell>
          <cell r="C1295">
            <v>-1471.54</v>
          </cell>
          <cell r="D1295" t="str">
            <v>203</v>
          </cell>
          <cell r="E1295" t="str">
            <v>414</v>
          </cell>
          <cell r="F1295">
            <v>0</v>
          </cell>
          <cell r="G1295">
            <v>2</v>
          </cell>
          <cell r="H1295" t="str">
            <v>2006-02-28</v>
          </cell>
        </row>
        <row r="1296">
          <cell r="A1296">
            <v>481005</v>
          </cell>
          <cell r="B1296">
            <v>1015</v>
          </cell>
          <cell r="C1296">
            <v>0</v>
          </cell>
          <cell r="D1296" t="str">
            <v>203</v>
          </cell>
          <cell r="E1296" t="str">
            <v>414</v>
          </cell>
          <cell r="F1296">
            <v>0</v>
          </cell>
          <cell r="G1296">
            <v>2</v>
          </cell>
          <cell r="H1296" t="str">
            <v>2006-02-28</v>
          </cell>
        </row>
        <row r="1297">
          <cell r="A1297">
            <v>481005</v>
          </cell>
          <cell r="B1297">
            <v>1015</v>
          </cell>
          <cell r="C1297">
            <v>6557.17</v>
          </cell>
          <cell r="D1297" t="str">
            <v>203</v>
          </cell>
          <cell r="E1297" t="str">
            <v>414</v>
          </cell>
          <cell r="F1297">
            <v>0</v>
          </cell>
          <cell r="G1297">
            <v>2</v>
          </cell>
          <cell r="H1297" t="str">
            <v>2006-02-28</v>
          </cell>
        </row>
        <row r="1298">
          <cell r="A1298">
            <v>481005</v>
          </cell>
          <cell r="B1298">
            <v>1015</v>
          </cell>
          <cell r="C1298">
            <v>-7376.47</v>
          </cell>
          <cell r="D1298" t="str">
            <v>203</v>
          </cell>
          <cell r="E1298" t="str">
            <v>414</v>
          </cell>
          <cell r="F1298">
            <v>0</v>
          </cell>
          <cell r="G1298">
            <v>2</v>
          </cell>
          <cell r="H1298" t="str">
            <v>2006-02-28</v>
          </cell>
        </row>
        <row r="1299">
          <cell r="A1299">
            <v>481005</v>
          </cell>
          <cell r="B1299">
            <v>1015</v>
          </cell>
          <cell r="C1299">
            <v>-876.31</v>
          </cell>
          <cell r="D1299" t="str">
            <v>203</v>
          </cell>
          <cell r="E1299" t="str">
            <v>414</v>
          </cell>
          <cell r="F1299">
            <v>0</v>
          </cell>
          <cell r="G1299">
            <v>2</v>
          </cell>
          <cell r="H1299" t="str">
            <v>2006-02-28</v>
          </cell>
        </row>
        <row r="1300">
          <cell r="A1300">
            <v>481005</v>
          </cell>
          <cell r="B1300">
            <v>1015</v>
          </cell>
          <cell r="C1300">
            <v>-163.47</v>
          </cell>
          <cell r="D1300" t="str">
            <v>203</v>
          </cell>
          <cell r="E1300" t="str">
            <v>414</v>
          </cell>
          <cell r="F1300">
            <v>0</v>
          </cell>
          <cell r="G1300">
            <v>2</v>
          </cell>
          <cell r="H1300" t="str">
            <v>2006-02-28</v>
          </cell>
        </row>
        <row r="1301">
          <cell r="A1301">
            <v>481000</v>
          </cell>
          <cell r="B1301">
            <v>1015</v>
          </cell>
          <cell r="C1301">
            <v>0</v>
          </cell>
          <cell r="D1301" t="str">
            <v>203</v>
          </cell>
          <cell r="E1301" t="str">
            <v>451</v>
          </cell>
          <cell r="F1301">
            <v>0</v>
          </cell>
          <cell r="G1301">
            <v>2</v>
          </cell>
          <cell r="H1301" t="str">
            <v>2006-02-28</v>
          </cell>
        </row>
        <row r="1302">
          <cell r="A1302">
            <v>481000</v>
          </cell>
          <cell r="B1302">
            <v>1015</v>
          </cell>
          <cell r="C1302">
            <v>0</v>
          </cell>
          <cell r="D1302" t="str">
            <v>203</v>
          </cell>
          <cell r="E1302" t="str">
            <v>451</v>
          </cell>
          <cell r="F1302">
            <v>0</v>
          </cell>
          <cell r="G1302">
            <v>2</v>
          </cell>
          <cell r="H1302" t="str">
            <v>2006-02-28</v>
          </cell>
        </row>
        <row r="1303">
          <cell r="A1303">
            <v>481000</v>
          </cell>
          <cell r="B1303">
            <v>1015</v>
          </cell>
          <cell r="C1303">
            <v>0</v>
          </cell>
          <cell r="D1303" t="str">
            <v>203</v>
          </cell>
          <cell r="E1303" t="str">
            <v>451</v>
          </cell>
          <cell r="F1303">
            <v>0</v>
          </cell>
          <cell r="G1303">
            <v>2</v>
          </cell>
          <cell r="H1303" t="str">
            <v>2006-02-28</v>
          </cell>
        </row>
        <row r="1304">
          <cell r="A1304">
            <v>481004</v>
          </cell>
          <cell r="B1304">
            <v>1015</v>
          </cell>
          <cell r="C1304">
            <v>0</v>
          </cell>
          <cell r="D1304" t="str">
            <v>203</v>
          </cell>
          <cell r="E1304" t="str">
            <v>451</v>
          </cell>
          <cell r="F1304">
            <v>0</v>
          </cell>
          <cell r="G1304">
            <v>2</v>
          </cell>
          <cell r="H1304" t="str">
            <v>2006-02-28</v>
          </cell>
        </row>
        <row r="1305">
          <cell r="A1305">
            <v>481004</v>
          </cell>
          <cell r="B1305">
            <v>1015</v>
          </cell>
          <cell r="C1305">
            <v>0</v>
          </cell>
          <cell r="D1305" t="str">
            <v>203</v>
          </cell>
          <cell r="E1305" t="str">
            <v>451</v>
          </cell>
          <cell r="F1305">
            <v>0</v>
          </cell>
          <cell r="G1305">
            <v>2</v>
          </cell>
          <cell r="H1305" t="str">
            <v>2006-02-28</v>
          </cell>
        </row>
        <row r="1306">
          <cell r="A1306">
            <v>481004</v>
          </cell>
          <cell r="B1306">
            <v>1015</v>
          </cell>
          <cell r="C1306">
            <v>0</v>
          </cell>
          <cell r="D1306" t="str">
            <v>203</v>
          </cell>
          <cell r="E1306" t="str">
            <v>451</v>
          </cell>
          <cell r="F1306">
            <v>0</v>
          </cell>
          <cell r="G1306">
            <v>2</v>
          </cell>
          <cell r="H1306" t="str">
            <v>2006-02-28</v>
          </cell>
        </row>
        <row r="1307">
          <cell r="A1307">
            <v>480001</v>
          </cell>
          <cell r="B1307">
            <v>1015</v>
          </cell>
          <cell r="C1307">
            <v>0</v>
          </cell>
          <cell r="D1307" t="str">
            <v>203</v>
          </cell>
          <cell r="E1307" t="str">
            <v>453</v>
          </cell>
          <cell r="F1307">
            <v>0</v>
          </cell>
          <cell r="G1307">
            <v>2</v>
          </cell>
          <cell r="H1307" t="str">
            <v>2006-02-28</v>
          </cell>
        </row>
        <row r="1308">
          <cell r="A1308">
            <v>480001</v>
          </cell>
          <cell r="B1308">
            <v>1015</v>
          </cell>
          <cell r="C1308">
            <v>0</v>
          </cell>
          <cell r="D1308" t="str">
            <v>203</v>
          </cell>
          <cell r="E1308" t="str">
            <v>455</v>
          </cell>
          <cell r="F1308">
            <v>0</v>
          </cell>
          <cell r="G1308">
            <v>2</v>
          </cell>
          <cell r="H1308" t="str">
            <v>2006-02-28</v>
          </cell>
        </row>
        <row r="1309">
          <cell r="A1309">
            <v>481002</v>
          </cell>
          <cell r="B1309">
            <v>1015</v>
          </cell>
          <cell r="C1309">
            <v>0</v>
          </cell>
          <cell r="D1309" t="str">
            <v>203</v>
          </cell>
          <cell r="E1309" t="str">
            <v>456</v>
          </cell>
          <cell r="F1309">
            <v>0</v>
          </cell>
          <cell r="G1309">
            <v>2</v>
          </cell>
          <cell r="H1309" t="str">
            <v>2006-02-28</v>
          </cell>
        </row>
        <row r="1310">
          <cell r="A1310">
            <v>481002</v>
          </cell>
          <cell r="B1310">
            <v>1015</v>
          </cell>
          <cell r="C1310">
            <v>0</v>
          </cell>
          <cell r="D1310" t="str">
            <v>203</v>
          </cell>
          <cell r="E1310" t="str">
            <v>456</v>
          </cell>
          <cell r="F1310">
            <v>0</v>
          </cell>
          <cell r="G1310">
            <v>2</v>
          </cell>
          <cell r="H1310" t="str">
            <v>2006-02-28</v>
          </cell>
        </row>
        <row r="1311">
          <cell r="A1311">
            <v>481002</v>
          </cell>
          <cell r="B1311">
            <v>1015</v>
          </cell>
          <cell r="C1311">
            <v>0</v>
          </cell>
          <cell r="D1311" t="str">
            <v>203</v>
          </cell>
          <cell r="E1311" t="str">
            <v>456</v>
          </cell>
          <cell r="F1311">
            <v>0</v>
          </cell>
          <cell r="G1311">
            <v>2</v>
          </cell>
          <cell r="H1311" t="str">
            <v>2006-02-28</v>
          </cell>
        </row>
        <row r="1312">
          <cell r="A1312">
            <v>481002</v>
          </cell>
          <cell r="B1312">
            <v>1015</v>
          </cell>
          <cell r="C1312">
            <v>0</v>
          </cell>
          <cell r="D1312" t="str">
            <v>203</v>
          </cell>
          <cell r="E1312" t="str">
            <v>457</v>
          </cell>
          <cell r="F1312">
            <v>0</v>
          </cell>
          <cell r="G1312">
            <v>2</v>
          </cell>
          <cell r="H1312" t="str">
            <v>2006-02-28</v>
          </cell>
        </row>
        <row r="1313">
          <cell r="A1313">
            <v>481002</v>
          </cell>
          <cell r="B1313">
            <v>1015</v>
          </cell>
          <cell r="C1313">
            <v>3689.42</v>
          </cell>
          <cell r="D1313" t="str">
            <v>203</v>
          </cell>
          <cell r="E1313" t="str">
            <v>457</v>
          </cell>
          <cell r="F1313">
            <v>0</v>
          </cell>
          <cell r="G1313">
            <v>2</v>
          </cell>
          <cell r="H1313" t="str">
            <v>2006-02-28</v>
          </cell>
        </row>
        <row r="1314">
          <cell r="A1314">
            <v>481002</v>
          </cell>
          <cell r="B1314">
            <v>1015</v>
          </cell>
          <cell r="C1314">
            <v>-3838.64</v>
          </cell>
          <cell r="D1314" t="str">
            <v>203</v>
          </cell>
          <cell r="E1314" t="str">
            <v>457</v>
          </cell>
          <cell r="F1314">
            <v>0</v>
          </cell>
          <cell r="G1314">
            <v>2</v>
          </cell>
          <cell r="H1314" t="str">
            <v>2006-02-28</v>
          </cell>
        </row>
        <row r="1315">
          <cell r="A1315">
            <v>481005</v>
          </cell>
          <cell r="B1315">
            <v>1015</v>
          </cell>
          <cell r="C1315">
            <v>0</v>
          </cell>
          <cell r="D1315" t="str">
            <v>203</v>
          </cell>
          <cell r="E1315" t="str">
            <v>457</v>
          </cell>
          <cell r="F1315">
            <v>0</v>
          </cell>
          <cell r="G1315">
            <v>2</v>
          </cell>
          <cell r="H1315" t="str">
            <v>2006-02-28</v>
          </cell>
        </row>
        <row r="1316">
          <cell r="A1316">
            <v>481005</v>
          </cell>
          <cell r="B1316">
            <v>1015</v>
          </cell>
          <cell r="C1316">
            <v>5925.3</v>
          </cell>
          <cell r="D1316" t="str">
            <v>203</v>
          </cell>
          <cell r="E1316" t="str">
            <v>457</v>
          </cell>
          <cell r="F1316">
            <v>0</v>
          </cell>
          <cell r="G1316">
            <v>2</v>
          </cell>
          <cell r="H1316" t="str">
            <v>2006-02-28</v>
          </cell>
        </row>
        <row r="1317">
          <cell r="A1317">
            <v>481005</v>
          </cell>
          <cell r="B1317">
            <v>1015</v>
          </cell>
          <cell r="C1317">
            <v>-8736.2999999999993</v>
          </cell>
          <cell r="D1317" t="str">
            <v>203</v>
          </cell>
          <cell r="E1317" t="str">
            <v>457</v>
          </cell>
          <cell r="F1317">
            <v>0</v>
          </cell>
          <cell r="G1317">
            <v>2</v>
          </cell>
          <cell r="H1317" t="str">
            <v>2006-02-28</v>
          </cell>
        </row>
        <row r="1318">
          <cell r="A1318">
            <v>489300</v>
          </cell>
          <cell r="B1318">
            <v>1015</v>
          </cell>
          <cell r="C1318">
            <v>0</v>
          </cell>
          <cell r="D1318" t="str">
            <v>250</v>
          </cell>
          <cell r="E1318" t="str">
            <v>405</v>
          </cell>
          <cell r="F1318">
            <v>0</v>
          </cell>
          <cell r="G1318">
            <v>2</v>
          </cell>
          <cell r="H1318" t="str">
            <v>2006-02-28</v>
          </cell>
        </row>
        <row r="1319">
          <cell r="A1319">
            <v>489300</v>
          </cell>
          <cell r="B1319">
            <v>1015</v>
          </cell>
          <cell r="C1319">
            <v>60469.26</v>
          </cell>
          <cell r="D1319" t="str">
            <v>250</v>
          </cell>
          <cell r="E1319" t="str">
            <v>405</v>
          </cell>
          <cell r="F1319">
            <v>326858</v>
          </cell>
          <cell r="G1319">
            <v>2</v>
          </cell>
          <cell r="H1319" t="str">
            <v>2006-02-28</v>
          </cell>
        </row>
        <row r="1320">
          <cell r="A1320">
            <v>489300</v>
          </cell>
          <cell r="B1320">
            <v>1015</v>
          </cell>
          <cell r="C1320">
            <v>-54876.58</v>
          </cell>
          <cell r="D1320" t="str">
            <v>250</v>
          </cell>
          <cell r="E1320" t="str">
            <v>405</v>
          </cell>
          <cell r="F1320">
            <v>-287562</v>
          </cell>
          <cell r="G1320">
            <v>2</v>
          </cell>
          <cell r="H1320" t="str">
            <v>2006-02-28</v>
          </cell>
        </row>
        <row r="1321">
          <cell r="A1321">
            <v>489300</v>
          </cell>
          <cell r="B1321">
            <v>1015</v>
          </cell>
          <cell r="C1321">
            <v>-3069.96</v>
          </cell>
          <cell r="D1321" t="str">
            <v>250</v>
          </cell>
          <cell r="E1321" t="str">
            <v>405</v>
          </cell>
          <cell r="F1321">
            <v>0</v>
          </cell>
          <cell r="G1321">
            <v>2</v>
          </cell>
          <cell r="H1321" t="str">
            <v>2006-02-28</v>
          </cell>
        </row>
        <row r="1322">
          <cell r="A1322">
            <v>489300</v>
          </cell>
          <cell r="B1322">
            <v>1015</v>
          </cell>
          <cell r="C1322">
            <v>-60469.26</v>
          </cell>
          <cell r="D1322" t="str">
            <v>250</v>
          </cell>
          <cell r="E1322" t="str">
            <v>405</v>
          </cell>
          <cell r="F1322">
            <v>-326858</v>
          </cell>
          <cell r="G1322">
            <v>2</v>
          </cell>
          <cell r="H1322" t="str">
            <v>2006-02-28</v>
          </cell>
        </row>
        <row r="1323">
          <cell r="A1323">
            <v>489304</v>
          </cell>
          <cell r="B1323">
            <v>1015</v>
          </cell>
          <cell r="C1323">
            <v>0</v>
          </cell>
          <cell r="D1323" t="str">
            <v>250</v>
          </cell>
          <cell r="E1323" t="str">
            <v>405</v>
          </cell>
          <cell r="F1323">
            <v>0</v>
          </cell>
          <cell r="G1323">
            <v>2</v>
          </cell>
          <cell r="H1323" t="str">
            <v>2006-02-28</v>
          </cell>
        </row>
        <row r="1324">
          <cell r="A1324">
            <v>489304</v>
          </cell>
          <cell r="B1324">
            <v>1015</v>
          </cell>
          <cell r="C1324">
            <v>32558.23</v>
          </cell>
          <cell r="D1324" t="str">
            <v>250</v>
          </cell>
          <cell r="E1324" t="str">
            <v>405</v>
          </cell>
          <cell r="F1324">
            <v>178720</v>
          </cell>
          <cell r="G1324">
            <v>2</v>
          </cell>
          <cell r="H1324" t="str">
            <v>2006-02-28</v>
          </cell>
        </row>
        <row r="1325">
          <cell r="A1325">
            <v>489304</v>
          </cell>
          <cell r="B1325">
            <v>1015</v>
          </cell>
          <cell r="C1325">
            <v>-30803.56</v>
          </cell>
          <cell r="D1325" t="str">
            <v>250</v>
          </cell>
          <cell r="E1325" t="str">
            <v>405</v>
          </cell>
          <cell r="F1325">
            <v>-167794</v>
          </cell>
          <cell r="G1325">
            <v>2</v>
          </cell>
          <cell r="H1325" t="str">
            <v>2006-02-28</v>
          </cell>
        </row>
        <row r="1326">
          <cell r="A1326">
            <v>489304</v>
          </cell>
          <cell r="B1326">
            <v>1015</v>
          </cell>
          <cell r="C1326">
            <v>-32558.23</v>
          </cell>
          <cell r="D1326" t="str">
            <v>250</v>
          </cell>
          <cell r="E1326" t="str">
            <v>405</v>
          </cell>
          <cell r="F1326">
            <v>-178720</v>
          </cell>
          <cell r="G1326">
            <v>2</v>
          </cell>
          <cell r="H1326" t="str">
            <v>2006-02-28</v>
          </cell>
        </row>
        <row r="1327">
          <cell r="A1327">
            <v>489300</v>
          </cell>
          <cell r="B1327">
            <v>1015</v>
          </cell>
          <cell r="C1327">
            <v>0</v>
          </cell>
          <cell r="D1327" t="str">
            <v>250</v>
          </cell>
          <cell r="E1327" t="str">
            <v>405</v>
          </cell>
          <cell r="F1327">
            <v>0</v>
          </cell>
          <cell r="G1327">
            <v>2</v>
          </cell>
          <cell r="H1327" t="str">
            <v>2006-02-28</v>
          </cell>
        </row>
        <row r="1328">
          <cell r="A1328">
            <v>489300</v>
          </cell>
          <cell r="B1328">
            <v>1015</v>
          </cell>
          <cell r="C1328">
            <v>79549.09</v>
          </cell>
          <cell r="D1328" t="str">
            <v>250</v>
          </cell>
          <cell r="E1328" t="str">
            <v>405</v>
          </cell>
          <cell r="F1328">
            <v>328298</v>
          </cell>
          <cell r="G1328">
            <v>2</v>
          </cell>
          <cell r="H1328" t="str">
            <v>2006-02-28</v>
          </cell>
        </row>
        <row r="1329">
          <cell r="A1329">
            <v>489300</v>
          </cell>
          <cell r="B1329">
            <v>1015</v>
          </cell>
          <cell r="C1329">
            <v>-76971.92</v>
          </cell>
          <cell r="D1329" t="str">
            <v>250</v>
          </cell>
          <cell r="E1329" t="str">
            <v>405</v>
          </cell>
          <cell r="F1329">
            <v>-299321</v>
          </cell>
          <cell r="G1329">
            <v>2</v>
          </cell>
          <cell r="H1329" t="str">
            <v>2006-02-28</v>
          </cell>
        </row>
        <row r="1330">
          <cell r="A1330">
            <v>489300</v>
          </cell>
          <cell r="B1330">
            <v>1015</v>
          </cell>
          <cell r="C1330">
            <v>1465.22</v>
          </cell>
          <cell r="D1330" t="str">
            <v>250</v>
          </cell>
          <cell r="E1330" t="str">
            <v>405</v>
          </cell>
          <cell r="F1330">
            <v>0</v>
          </cell>
          <cell r="G1330">
            <v>2</v>
          </cell>
          <cell r="H1330" t="str">
            <v>2006-02-28</v>
          </cell>
        </row>
        <row r="1331">
          <cell r="A1331">
            <v>489300</v>
          </cell>
          <cell r="B1331">
            <v>1015</v>
          </cell>
          <cell r="C1331">
            <v>-1465.22</v>
          </cell>
          <cell r="D1331" t="str">
            <v>250</v>
          </cell>
          <cell r="E1331" t="str">
            <v>405</v>
          </cell>
          <cell r="F1331">
            <v>0</v>
          </cell>
          <cell r="G1331">
            <v>2</v>
          </cell>
          <cell r="H1331" t="str">
            <v>2006-02-28</v>
          </cell>
        </row>
        <row r="1332">
          <cell r="A1332">
            <v>489300</v>
          </cell>
          <cell r="B1332">
            <v>1015</v>
          </cell>
          <cell r="C1332">
            <v>-630.48</v>
          </cell>
          <cell r="D1332" t="str">
            <v>250</v>
          </cell>
          <cell r="E1332" t="str">
            <v>405</v>
          </cell>
          <cell r="F1332">
            <v>0</v>
          </cell>
          <cell r="G1332">
            <v>2</v>
          </cell>
          <cell r="H1332" t="str">
            <v>2006-02-28</v>
          </cell>
        </row>
        <row r="1333">
          <cell r="A1333">
            <v>489300</v>
          </cell>
          <cell r="B1333">
            <v>1015</v>
          </cell>
          <cell r="C1333">
            <v>-77295</v>
          </cell>
          <cell r="D1333" t="str">
            <v>250</v>
          </cell>
          <cell r="E1333" t="str">
            <v>405</v>
          </cell>
          <cell r="F1333">
            <v>-310021</v>
          </cell>
          <cell r="G1333">
            <v>2</v>
          </cell>
          <cell r="H1333" t="str">
            <v>2006-02-28</v>
          </cell>
        </row>
        <row r="1334">
          <cell r="A1334">
            <v>489300</v>
          </cell>
          <cell r="B1334">
            <v>1015</v>
          </cell>
          <cell r="C1334">
            <v>-1632.42</v>
          </cell>
          <cell r="D1334" t="str">
            <v>250</v>
          </cell>
          <cell r="E1334" t="str">
            <v>405</v>
          </cell>
          <cell r="F1334">
            <v>-18277</v>
          </cell>
          <cell r="G1334">
            <v>2</v>
          </cell>
          <cell r="H1334" t="str">
            <v>2006-02-28</v>
          </cell>
        </row>
        <row r="1335">
          <cell r="A1335">
            <v>489304</v>
          </cell>
          <cell r="B1335">
            <v>1015</v>
          </cell>
          <cell r="C1335">
            <v>0</v>
          </cell>
          <cell r="D1335" t="str">
            <v>250</v>
          </cell>
          <cell r="E1335" t="str">
            <v>405</v>
          </cell>
          <cell r="F1335">
            <v>0</v>
          </cell>
          <cell r="G1335">
            <v>2</v>
          </cell>
          <cell r="H1335" t="str">
            <v>2006-02-28</v>
          </cell>
        </row>
        <row r="1336">
          <cell r="A1336">
            <v>489304</v>
          </cell>
          <cell r="B1336">
            <v>1015</v>
          </cell>
          <cell r="C1336">
            <v>42930.05</v>
          </cell>
          <cell r="D1336" t="str">
            <v>250</v>
          </cell>
          <cell r="E1336" t="str">
            <v>405</v>
          </cell>
          <cell r="F1336">
            <v>224361</v>
          </cell>
          <cell r="G1336">
            <v>2</v>
          </cell>
          <cell r="H1336" t="str">
            <v>2006-02-28</v>
          </cell>
        </row>
        <row r="1337">
          <cell r="A1337">
            <v>489304</v>
          </cell>
          <cell r="B1337">
            <v>1015</v>
          </cell>
          <cell r="C1337">
            <v>-42193.3</v>
          </cell>
          <cell r="D1337" t="str">
            <v>250</v>
          </cell>
          <cell r="E1337" t="str">
            <v>405</v>
          </cell>
          <cell r="F1337">
            <v>-199625</v>
          </cell>
          <cell r="G1337">
            <v>2</v>
          </cell>
          <cell r="H1337" t="str">
            <v>2006-02-28</v>
          </cell>
        </row>
        <row r="1338">
          <cell r="A1338">
            <v>489304</v>
          </cell>
          <cell r="B1338">
            <v>1015</v>
          </cell>
          <cell r="C1338">
            <v>-42930.05</v>
          </cell>
          <cell r="D1338" t="str">
            <v>250</v>
          </cell>
          <cell r="E1338" t="str">
            <v>405</v>
          </cell>
          <cell r="F1338">
            <v>-224361</v>
          </cell>
          <cell r="G1338">
            <v>2</v>
          </cell>
          <cell r="H1338" t="str">
            <v>2006-02-28</v>
          </cell>
        </row>
        <row r="1339">
          <cell r="A1339">
            <v>489304</v>
          </cell>
          <cell r="B1339">
            <v>1015</v>
          </cell>
          <cell r="C1339">
            <v>-621.66999999999996</v>
          </cell>
          <cell r="D1339" t="str">
            <v>250</v>
          </cell>
          <cell r="E1339" t="str">
            <v>405</v>
          </cell>
          <cell r="F1339">
            <v>0</v>
          </cell>
          <cell r="G1339">
            <v>2</v>
          </cell>
          <cell r="H1339" t="str">
            <v>2006-02-28</v>
          </cell>
        </row>
        <row r="1340">
          <cell r="A1340">
            <v>489304</v>
          </cell>
          <cell r="B1340">
            <v>1015</v>
          </cell>
          <cell r="C1340">
            <v>927.31</v>
          </cell>
          <cell r="D1340" t="str">
            <v>250</v>
          </cell>
          <cell r="E1340" t="str">
            <v>405</v>
          </cell>
          <cell r="F1340">
            <v>4725</v>
          </cell>
          <cell r="G1340">
            <v>2</v>
          </cell>
          <cell r="H1340" t="str">
            <v>2006-02-28</v>
          </cell>
        </row>
        <row r="1341">
          <cell r="A1341">
            <v>489304</v>
          </cell>
          <cell r="B1341">
            <v>1015</v>
          </cell>
          <cell r="C1341">
            <v>-2.66</v>
          </cell>
          <cell r="D1341" t="str">
            <v>250</v>
          </cell>
          <cell r="E1341" t="str">
            <v>405</v>
          </cell>
          <cell r="F1341">
            <v>-13</v>
          </cell>
          <cell r="G1341">
            <v>2</v>
          </cell>
          <cell r="H1341" t="str">
            <v>2006-02-28</v>
          </cell>
        </row>
        <row r="1342">
          <cell r="A1342">
            <v>489300</v>
          </cell>
          <cell r="B1342">
            <v>1015</v>
          </cell>
          <cell r="C1342">
            <v>0</v>
          </cell>
          <cell r="D1342" t="str">
            <v>250</v>
          </cell>
          <cell r="E1342" t="str">
            <v>415</v>
          </cell>
          <cell r="F1342">
            <v>0</v>
          </cell>
          <cell r="G1342">
            <v>2</v>
          </cell>
          <cell r="H1342" t="str">
            <v>2006-02-28</v>
          </cell>
        </row>
        <row r="1343">
          <cell r="A1343">
            <v>489300</v>
          </cell>
          <cell r="B1343">
            <v>1015</v>
          </cell>
          <cell r="C1343">
            <v>202946.29</v>
          </cell>
          <cell r="D1343" t="str">
            <v>250</v>
          </cell>
          <cell r="E1343" t="str">
            <v>415</v>
          </cell>
          <cell r="F1343">
            <v>1421071</v>
          </cell>
          <cell r="G1343">
            <v>2</v>
          </cell>
          <cell r="H1343" t="str">
            <v>2006-02-28</v>
          </cell>
        </row>
        <row r="1344">
          <cell r="A1344">
            <v>489300</v>
          </cell>
          <cell r="B1344">
            <v>1015</v>
          </cell>
          <cell r="C1344">
            <v>-213266.42</v>
          </cell>
          <cell r="D1344" t="str">
            <v>250</v>
          </cell>
          <cell r="E1344" t="str">
            <v>415</v>
          </cell>
          <cell r="F1344">
            <v>-1401101</v>
          </cell>
          <cell r="G1344">
            <v>2</v>
          </cell>
          <cell r="H1344" t="str">
            <v>2006-02-28</v>
          </cell>
        </row>
        <row r="1345">
          <cell r="A1345">
            <v>489300</v>
          </cell>
          <cell r="B1345">
            <v>1015</v>
          </cell>
          <cell r="C1345">
            <v>3069.96</v>
          </cell>
          <cell r="D1345" t="str">
            <v>250</v>
          </cell>
          <cell r="E1345" t="str">
            <v>415</v>
          </cell>
          <cell r="F1345">
            <v>0</v>
          </cell>
          <cell r="G1345">
            <v>2</v>
          </cell>
          <cell r="H1345" t="str">
            <v>2006-02-28</v>
          </cell>
        </row>
        <row r="1346">
          <cell r="A1346">
            <v>489300</v>
          </cell>
          <cell r="B1346">
            <v>1015</v>
          </cell>
          <cell r="C1346">
            <v>-64.38</v>
          </cell>
          <cell r="D1346" t="str">
            <v>250</v>
          </cell>
          <cell r="E1346" t="str">
            <v>415</v>
          </cell>
          <cell r="F1346">
            <v>0</v>
          </cell>
          <cell r="G1346">
            <v>2</v>
          </cell>
          <cell r="H1346" t="str">
            <v>2006-02-28</v>
          </cell>
        </row>
        <row r="1347">
          <cell r="A1347">
            <v>489300</v>
          </cell>
          <cell r="B1347">
            <v>1015</v>
          </cell>
          <cell r="C1347">
            <v>-202946.29</v>
          </cell>
          <cell r="D1347" t="str">
            <v>250</v>
          </cell>
          <cell r="E1347" t="str">
            <v>415</v>
          </cell>
          <cell r="F1347">
            <v>-1421071</v>
          </cell>
          <cell r="G1347">
            <v>2</v>
          </cell>
          <cell r="H1347" t="str">
            <v>2006-02-28</v>
          </cell>
        </row>
        <row r="1348">
          <cell r="A1348">
            <v>489300</v>
          </cell>
          <cell r="B1348">
            <v>4015</v>
          </cell>
          <cell r="C1348">
            <v>0</v>
          </cell>
          <cell r="D1348" t="str">
            <v>250</v>
          </cell>
          <cell r="E1348" t="str">
            <v>415</v>
          </cell>
          <cell r="F1348">
            <v>0</v>
          </cell>
          <cell r="G1348">
            <v>2</v>
          </cell>
          <cell r="H1348" t="str">
            <v>2006-02-28</v>
          </cell>
        </row>
        <row r="1349">
          <cell r="A1349">
            <v>489304</v>
          </cell>
          <cell r="B1349">
            <v>1015</v>
          </cell>
          <cell r="C1349">
            <v>0</v>
          </cell>
          <cell r="D1349" t="str">
            <v>250</v>
          </cell>
          <cell r="E1349" t="str">
            <v>415</v>
          </cell>
          <cell r="F1349">
            <v>0</v>
          </cell>
          <cell r="G1349">
            <v>2</v>
          </cell>
          <cell r="H1349" t="str">
            <v>2006-02-28</v>
          </cell>
        </row>
        <row r="1350">
          <cell r="A1350">
            <v>489304</v>
          </cell>
          <cell r="B1350">
            <v>1015</v>
          </cell>
          <cell r="C1350">
            <v>83924.68</v>
          </cell>
          <cell r="D1350" t="str">
            <v>250</v>
          </cell>
          <cell r="E1350" t="str">
            <v>415</v>
          </cell>
          <cell r="F1350">
            <v>487278</v>
          </cell>
          <cell r="G1350">
            <v>2</v>
          </cell>
          <cell r="H1350" t="str">
            <v>2006-02-28</v>
          </cell>
        </row>
        <row r="1351">
          <cell r="A1351">
            <v>489304</v>
          </cell>
          <cell r="B1351">
            <v>1015</v>
          </cell>
          <cell r="C1351">
            <v>-80232.649999999994</v>
          </cell>
          <cell r="D1351" t="str">
            <v>250</v>
          </cell>
          <cell r="E1351" t="str">
            <v>415</v>
          </cell>
          <cell r="F1351">
            <v>-425123</v>
          </cell>
          <cell r="G1351">
            <v>2</v>
          </cell>
          <cell r="H1351" t="str">
            <v>2006-02-28</v>
          </cell>
        </row>
        <row r="1352">
          <cell r="A1352">
            <v>489304</v>
          </cell>
          <cell r="B1352">
            <v>1015</v>
          </cell>
          <cell r="C1352">
            <v>-83087.61</v>
          </cell>
          <cell r="D1352" t="str">
            <v>250</v>
          </cell>
          <cell r="E1352" t="str">
            <v>415</v>
          </cell>
          <cell r="F1352">
            <v>-482896</v>
          </cell>
          <cell r="G1352">
            <v>2</v>
          </cell>
          <cell r="H1352" t="str">
            <v>2006-02-28</v>
          </cell>
        </row>
        <row r="1353">
          <cell r="A1353">
            <v>489304</v>
          </cell>
          <cell r="B1353">
            <v>1015</v>
          </cell>
          <cell r="C1353">
            <v>-837.07</v>
          </cell>
          <cell r="D1353" t="str">
            <v>250</v>
          </cell>
          <cell r="E1353" t="str">
            <v>415</v>
          </cell>
          <cell r="F1353">
            <v>-4382</v>
          </cell>
          <cell r="G1353">
            <v>2</v>
          </cell>
          <cell r="H1353" t="str">
            <v>2006-02-28</v>
          </cell>
        </row>
        <row r="1354">
          <cell r="A1354">
            <v>489300</v>
          </cell>
          <cell r="B1354">
            <v>1015</v>
          </cell>
          <cell r="C1354">
            <v>0</v>
          </cell>
          <cell r="D1354" t="str">
            <v>250</v>
          </cell>
          <cell r="E1354" t="str">
            <v>416</v>
          </cell>
          <cell r="F1354">
            <v>0</v>
          </cell>
          <cell r="G1354">
            <v>2</v>
          </cell>
          <cell r="H1354" t="str">
            <v>2006-02-28</v>
          </cell>
        </row>
        <row r="1355">
          <cell r="A1355">
            <v>489300</v>
          </cell>
          <cell r="B1355">
            <v>1015</v>
          </cell>
          <cell r="C1355">
            <v>0</v>
          </cell>
          <cell r="D1355" t="str">
            <v>250</v>
          </cell>
          <cell r="E1355" t="str">
            <v>416</v>
          </cell>
          <cell r="F1355">
            <v>0</v>
          </cell>
          <cell r="G1355">
            <v>2</v>
          </cell>
          <cell r="H1355" t="str">
            <v>2006-02-28</v>
          </cell>
        </row>
        <row r="1356">
          <cell r="A1356">
            <v>489300</v>
          </cell>
          <cell r="B1356">
            <v>1015</v>
          </cell>
          <cell r="C1356">
            <v>0</v>
          </cell>
          <cell r="D1356" t="str">
            <v>250</v>
          </cell>
          <cell r="E1356" t="str">
            <v>416</v>
          </cell>
          <cell r="F1356">
            <v>0</v>
          </cell>
          <cell r="G1356">
            <v>2</v>
          </cell>
          <cell r="H1356" t="str">
            <v>2006-02-28</v>
          </cell>
        </row>
        <row r="1357">
          <cell r="A1357">
            <v>489304</v>
          </cell>
          <cell r="B1357">
            <v>1015</v>
          </cell>
          <cell r="C1357">
            <v>0</v>
          </cell>
          <cell r="D1357" t="str">
            <v>250</v>
          </cell>
          <cell r="E1357" t="str">
            <v>416</v>
          </cell>
          <cell r="F1357">
            <v>0</v>
          </cell>
          <cell r="G1357">
            <v>2</v>
          </cell>
          <cell r="H1357" t="str">
            <v>2006-02-28</v>
          </cell>
        </row>
        <row r="1358">
          <cell r="A1358">
            <v>489304</v>
          </cell>
          <cell r="B1358">
            <v>1015</v>
          </cell>
          <cell r="C1358">
            <v>1903.51</v>
          </cell>
          <cell r="D1358" t="str">
            <v>250</v>
          </cell>
          <cell r="E1358" t="str">
            <v>416</v>
          </cell>
          <cell r="F1358">
            <v>3600</v>
          </cell>
          <cell r="G1358">
            <v>2</v>
          </cell>
          <cell r="H1358" t="str">
            <v>2006-02-28</v>
          </cell>
        </row>
        <row r="1359">
          <cell r="A1359">
            <v>489304</v>
          </cell>
          <cell r="B1359">
            <v>1015</v>
          </cell>
          <cell r="C1359">
            <v>-1583.63</v>
          </cell>
          <cell r="D1359" t="str">
            <v>250</v>
          </cell>
          <cell r="E1359" t="str">
            <v>416</v>
          </cell>
          <cell r="F1359">
            <v>-2783</v>
          </cell>
          <cell r="G1359">
            <v>2</v>
          </cell>
          <cell r="H1359" t="str">
            <v>2006-02-28</v>
          </cell>
        </row>
        <row r="1360">
          <cell r="A1360">
            <v>489304</v>
          </cell>
          <cell r="B1360">
            <v>1015</v>
          </cell>
          <cell r="C1360">
            <v>-1903.51</v>
          </cell>
          <cell r="D1360" t="str">
            <v>250</v>
          </cell>
          <cell r="E1360" t="str">
            <v>416</v>
          </cell>
          <cell r="F1360">
            <v>-3600</v>
          </cell>
          <cell r="G1360">
            <v>2</v>
          </cell>
          <cell r="H1360" t="str">
            <v>2006-02-28</v>
          </cell>
        </row>
        <row r="1361">
          <cell r="A1361">
            <v>489300</v>
          </cell>
          <cell r="B1361">
            <v>1015</v>
          </cell>
          <cell r="C1361">
            <v>0</v>
          </cell>
          <cell r="D1361" t="str">
            <v>250</v>
          </cell>
          <cell r="E1361" t="str">
            <v>458</v>
          </cell>
          <cell r="F1361">
            <v>0</v>
          </cell>
          <cell r="G1361">
            <v>2</v>
          </cell>
          <cell r="H1361" t="str">
            <v>2006-02-28</v>
          </cell>
        </row>
        <row r="1362">
          <cell r="A1362">
            <v>489300</v>
          </cell>
          <cell r="B1362">
            <v>1015</v>
          </cell>
          <cell r="C1362">
            <v>4356.42</v>
          </cell>
          <cell r="D1362" t="str">
            <v>250</v>
          </cell>
          <cell r="E1362" t="str">
            <v>458</v>
          </cell>
          <cell r="F1362">
            <v>34272</v>
          </cell>
          <cell r="G1362">
            <v>2</v>
          </cell>
          <cell r="H1362" t="str">
            <v>2006-02-28</v>
          </cell>
        </row>
        <row r="1363">
          <cell r="A1363">
            <v>489300</v>
          </cell>
          <cell r="B1363">
            <v>1015</v>
          </cell>
          <cell r="C1363">
            <v>-3393.7</v>
          </cell>
          <cell r="D1363" t="str">
            <v>250</v>
          </cell>
          <cell r="E1363" t="str">
            <v>458</v>
          </cell>
          <cell r="F1363">
            <v>-22172</v>
          </cell>
          <cell r="G1363">
            <v>2</v>
          </cell>
          <cell r="H1363" t="str">
            <v>2006-02-28</v>
          </cell>
        </row>
        <row r="1364">
          <cell r="A1364">
            <v>489300</v>
          </cell>
          <cell r="B1364">
            <v>1015</v>
          </cell>
          <cell r="C1364">
            <v>-647.79</v>
          </cell>
          <cell r="D1364" t="str">
            <v>250</v>
          </cell>
          <cell r="E1364" t="str">
            <v>458</v>
          </cell>
          <cell r="F1364">
            <v>0</v>
          </cell>
          <cell r="G1364">
            <v>2</v>
          </cell>
          <cell r="H1364" t="str">
            <v>2006-02-28</v>
          </cell>
        </row>
        <row r="1365">
          <cell r="A1365">
            <v>489300</v>
          </cell>
          <cell r="B1365">
            <v>1015</v>
          </cell>
          <cell r="C1365">
            <v>-1332.8</v>
          </cell>
          <cell r="D1365" t="str">
            <v>250</v>
          </cell>
          <cell r="E1365" t="str">
            <v>458</v>
          </cell>
          <cell r="F1365">
            <v>-20825</v>
          </cell>
          <cell r="G1365">
            <v>2</v>
          </cell>
          <cell r="H1365" t="str">
            <v>2006-02-28</v>
          </cell>
        </row>
        <row r="1366">
          <cell r="A1366">
            <v>489300</v>
          </cell>
          <cell r="B1366">
            <v>1015</v>
          </cell>
          <cell r="C1366">
            <v>-3023.62</v>
          </cell>
          <cell r="D1366" t="str">
            <v>250</v>
          </cell>
          <cell r="E1366" t="str">
            <v>458</v>
          </cell>
          <cell r="F1366">
            <v>-13447</v>
          </cell>
          <cell r="G1366">
            <v>2</v>
          </cell>
          <cell r="H1366" t="str">
            <v>2006-02-28</v>
          </cell>
        </row>
        <row r="1367">
          <cell r="A1367">
            <v>489304</v>
          </cell>
          <cell r="B1367">
            <v>1015</v>
          </cell>
          <cell r="C1367">
            <v>0</v>
          </cell>
          <cell r="D1367" t="str">
            <v>250</v>
          </cell>
          <cell r="E1367" t="str">
            <v>458</v>
          </cell>
          <cell r="F1367">
            <v>0</v>
          </cell>
          <cell r="G1367">
            <v>2</v>
          </cell>
          <cell r="H1367" t="str">
            <v>2006-02-28</v>
          </cell>
        </row>
        <row r="1368">
          <cell r="A1368">
            <v>489304</v>
          </cell>
          <cell r="B1368">
            <v>1015</v>
          </cell>
          <cell r="C1368">
            <v>1559.9</v>
          </cell>
          <cell r="D1368" t="str">
            <v>250</v>
          </cell>
          <cell r="E1368" t="str">
            <v>458</v>
          </cell>
          <cell r="F1368">
            <v>4863</v>
          </cell>
          <cell r="G1368">
            <v>2</v>
          </cell>
          <cell r="H1368" t="str">
            <v>2006-02-28</v>
          </cell>
        </row>
        <row r="1369">
          <cell r="A1369">
            <v>489304</v>
          </cell>
          <cell r="B1369">
            <v>1015</v>
          </cell>
          <cell r="C1369">
            <v>-1368.5</v>
          </cell>
          <cell r="D1369" t="str">
            <v>250</v>
          </cell>
          <cell r="E1369" t="str">
            <v>458</v>
          </cell>
          <cell r="F1369">
            <v>-4225</v>
          </cell>
          <cell r="G1369">
            <v>2</v>
          </cell>
          <cell r="H1369" t="str">
            <v>2006-02-28</v>
          </cell>
        </row>
        <row r="1370">
          <cell r="A1370">
            <v>489304</v>
          </cell>
          <cell r="B1370">
            <v>1015</v>
          </cell>
          <cell r="C1370">
            <v>-1559.9</v>
          </cell>
          <cell r="D1370" t="str">
            <v>250</v>
          </cell>
          <cell r="E1370" t="str">
            <v>458</v>
          </cell>
          <cell r="F1370">
            <v>-4863</v>
          </cell>
          <cell r="G1370">
            <v>2</v>
          </cell>
          <cell r="H1370" t="str">
            <v>2006-02-28</v>
          </cell>
        </row>
        <row r="1371">
          <cell r="A1371">
            <v>489300</v>
          </cell>
          <cell r="B1371">
            <v>1015</v>
          </cell>
          <cell r="C1371">
            <v>0</v>
          </cell>
          <cell r="D1371" t="str">
            <v>250</v>
          </cell>
          <cell r="E1371" t="str">
            <v>459</v>
          </cell>
          <cell r="F1371">
            <v>0</v>
          </cell>
          <cell r="G1371">
            <v>2</v>
          </cell>
          <cell r="H1371" t="str">
            <v>2006-02-28</v>
          </cell>
        </row>
        <row r="1372">
          <cell r="A1372">
            <v>489300</v>
          </cell>
          <cell r="B1372">
            <v>1015</v>
          </cell>
          <cell r="C1372">
            <v>2047.51</v>
          </cell>
          <cell r="D1372" t="str">
            <v>250</v>
          </cell>
          <cell r="E1372" t="str">
            <v>459</v>
          </cell>
          <cell r="F1372">
            <v>7900</v>
          </cell>
          <cell r="G1372">
            <v>2</v>
          </cell>
          <cell r="H1372" t="str">
            <v>2006-02-28</v>
          </cell>
        </row>
        <row r="1373">
          <cell r="A1373">
            <v>489300</v>
          </cell>
          <cell r="B1373">
            <v>1015</v>
          </cell>
          <cell r="C1373">
            <v>-2016.61</v>
          </cell>
          <cell r="D1373" t="str">
            <v>250</v>
          </cell>
          <cell r="E1373" t="str">
            <v>459</v>
          </cell>
          <cell r="F1373">
            <v>-7627</v>
          </cell>
          <cell r="G1373">
            <v>2</v>
          </cell>
          <cell r="H1373" t="str">
            <v>2006-02-28</v>
          </cell>
        </row>
        <row r="1374">
          <cell r="A1374">
            <v>489300</v>
          </cell>
          <cell r="B1374">
            <v>1015</v>
          </cell>
          <cell r="C1374">
            <v>-2047.51</v>
          </cell>
          <cell r="D1374" t="str">
            <v>250</v>
          </cell>
          <cell r="E1374" t="str">
            <v>459</v>
          </cell>
          <cell r="F1374">
            <v>-7900</v>
          </cell>
          <cell r="G1374">
            <v>2</v>
          </cell>
          <cell r="H1374" t="str">
            <v>2006-02-28</v>
          </cell>
        </row>
        <row r="1375">
          <cell r="A1375">
            <v>489304</v>
          </cell>
          <cell r="B1375">
            <v>1015</v>
          </cell>
          <cell r="C1375">
            <v>0</v>
          </cell>
          <cell r="D1375" t="str">
            <v>250</v>
          </cell>
          <cell r="E1375" t="str">
            <v>459</v>
          </cell>
          <cell r="F1375">
            <v>0</v>
          </cell>
          <cell r="G1375">
            <v>2</v>
          </cell>
          <cell r="H1375" t="str">
            <v>2006-02-28</v>
          </cell>
        </row>
        <row r="1376">
          <cell r="A1376">
            <v>489304</v>
          </cell>
          <cell r="B1376">
            <v>1015</v>
          </cell>
          <cell r="C1376">
            <v>0</v>
          </cell>
          <cell r="D1376" t="str">
            <v>250</v>
          </cell>
          <cell r="E1376" t="str">
            <v>459</v>
          </cell>
          <cell r="F1376">
            <v>0</v>
          </cell>
          <cell r="G1376">
            <v>2</v>
          </cell>
          <cell r="H1376" t="str">
            <v>2006-02-28</v>
          </cell>
        </row>
        <row r="1377">
          <cell r="A1377">
            <v>489304</v>
          </cell>
          <cell r="B1377">
            <v>1015</v>
          </cell>
          <cell r="C1377">
            <v>0</v>
          </cell>
          <cell r="D1377" t="str">
            <v>250</v>
          </cell>
          <cell r="E1377" t="str">
            <v>459</v>
          </cell>
          <cell r="F1377">
            <v>0</v>
          </cell>
          <cell r="G1377">
            <v>2</v>
          </cell>
          <cell r="H1377" t="str">
            <v>2006-02-28</v>
          </cell>
        </row>
        <row r="1378">
          <cell r="A1378">
            <v>480000</v>
          </cell>
          <cell r="B1378">
            <v>1015</v>
          </cell>
          <cell r="C1378">
            <v>-0.01</v>
          </cell>
          <cell r="D1378" t="str">
            <v>205</v>
          </cell>
          <cell r="E1378" t="str">
            <v>407</v>
          </cell>
          <cell r="F1378">
            <v>0</v>
          </cell>
          <cell r="G1378">
            <v>2</v>
          </cell>
          <cell r="H1378" t="str">
            <v>2006-02-28</v>
          </cell>
        </row>
        <row r="1379">
          <cell r="A1379">
            <v>480000</v>
          </cell>
          <cell r="B1379">
            <v>1015</v>
          </cell>
          <cell r="C1379">
            <v>0.21</v>
          </cell>
          <cell r="D1379" t="str">
            <v>205</v>
          </cell>
          <cell r="E1379" t="str">
            <v>407</v>
          </cell>
          <cell r="F1379">
            <v>0</v>
          </cell>
          <cell r="G1379">
            <v>2</v>
          </cell>
          <cell r="H1379" t="str">
            <v>2006-02-28</v>
          </cell>
        </row>
        <row r="1380">
          <cell r="A1380">
            <v>480000</v>
          </cell>
          <cell r="B1380">
            <v>1015</v>
          </cell>
          <cell r="C1380">
            <v>-100170.47</v>
          </cell>
          <cell r="D1380" t="str">
            <v>205</v>
          </cell>
          <cell r="E1380" t="str">
            <v>407</v>
          </cell>
          <cell r="F1380">
            <v>0</v>
          </cell>
          <cell r="G1380">
            <v>2</v>
          </cell>
          <cell r="H1380" t="str">
            <v>2006-02-28</v>
          </cell>
        </row>
        <row r="1381">
          <cell r="A1381">
            <v>480000</v>
          </cell>
          <cell r="B1381">
            <v>1015</v>
          </cell>
          <cell r="C1381">
            <v>-116273.9</v>
          </cell>
          <cell r="D1381" t="str">
            <v>205</v>
          </cell>
          <cell r="E1381" t="str">
            <v>407</v>
          </cell>
          <cell r="F1381">
            <v>0</v>
          </cell>
          <cell r="G1381">
            <v>2</v>
          </cell>
          <cell r="H1381" t="str">
            <v>2006-02-28</v>
          </cell>
        </row>
        <row r="1382">
          <cell r="A1382">
            <v>480000</v>
          </cell>
          <cell r="B1382">
            <v>1015</v>
          </cell>
          <cell r="C1382">
            <v>-141011.88</v>
          </cell>
          <cell r="D1382" t="str">
            <v>205</v>
          </cell>
          <cell r="E1382" t="str">
            <v>407</v>
          </cell>
          <cell r="F1382">
            <v>0</v>
          </cell>
          <cell r="G1382">
            <v>2</v>
          </cell>
          <cell r="H1382" t="str">
            <v>2006-02-28</v>
          </cell>
        </row>
        <row r="1383">
          <cell r="A1383">
            <v>480000</v>
          </cell>
          <cell r="B1383">
            <v>1015</v>
          </cell>
          <cell r="C1383">
            <v>-329500.96000000002</v>
          </cell>
          <cell r="D1383" t="str">
            <v>205</v>
          </cell>
          <cell r="E1383" t="str">
            <v>407</v>
          </cell>
          <cell r="F1383">
            <v>0</v>
          </cell>
          <cell r="G1383">
            <v>2</v>
          </cell>
          <cell r="H1383" t="str">
            <v>2006-02-28</v>
          </cell>
        </row>
        <row r="1384">
          <cell r="A1384">
            <v>480000</v>
          </cell>
          <cell r="B1384">
            <v>1015</v>
          </cell>
          <cell r="C1384">
            <v>-202621.54</v>
          </cell>
          <cell r="D1384" t="str">
            <v>205</v>
          </cell>
          <cell r="E1384" t="str">
            <v>407</v>
          </cell>
          <cell r="F1384">
            <v>0</v>
          </cell>
          <cell r="G1384">
            <v>2</v>
          </cell>
          <cell r="H1384" t="str">
            <v>2006-02-28</v>
          </cell>
        </row>
        <row r="1385">
          <cell r="A1385">
            <v>480000</v>
          </cell>
          <cell r="B1385">
            <v>1015</v>
          </cell>
          <cell r="C1385">
            <v>-105827.47</v>
          </cell>
          <cell r="D1385" t="str">
            <v>205</v>
          </cell>
          <cell r="E1385" t="str">
            <v>407</v>
          </cell>
          <cell r="F1385">
            <v>0</v>
          </cell>
          <cell r="G1385">
            <v>2</v>
          </cell>
          <cell r="H1385" t="str">
            <v>2006-02-28</v>
          </cell>
        </row>
        <row r="1386">
          <cell r="A1386">
            <v>480000</v>
          </cell>
          <cell r="B1386">
            <v>1015</v>
          </cell>
          <cell r="C1386">
            <v>-144656.48000000001</v>
          </cell>
          <cell r="D1386" t="str">
            <v>205</v>
          </cell>
          <cell r="E1386" t="str">
            <v>407</v>
          </cell>
          <cell r="F1386">
            <v>0</v>
          </cell>
          <cell r="G1386">
            <v>2</v>
          </cell>
          <cell r="H1386" t="str">
            <v>2006-02-28</v>
          </cell>
        </row>
        <row r="1387">
          <cell r="A1387">
            <v>480000</v>
          </cell>
          <cell r="B1387">
            <v>1015</v>
          </cell>
          <cell r="C1387">
            <v>-136434.41</v>
          </cell>
          <cell r="D1387" t="str">
            <v>205</v>
          </cell>
          <cell r="E1387" t="str">
            <v>407</v>
          </cell>
          <cell r="F1387">
            <v>0</v>
          </cell>
          <cell r="G1387">
            <v>2</v>
          </cell>
          <cell r="H1387" t="str">
            <v>2006-02-28</v>
          </cell>
        </row>
        <row r="1388">
          <cell r="A1388">
            <v>480000</v>
          </cell>
          <cell r="B1388">
            <v>1015</v>
          </cell>
          <cell r="C1388">
            <v>-57393.38</v>
          </cell>
          <cell r="D1388" t="str">
            <v>205</v>
          </cell>
          <cell r="E1388" t="str">
            <v>407</v>
          </cell>
          <cell r="F1388">
            <v>0</v>
          </cell>
          <cell r="G1388">
            <v>2</v>
          </cell>
          <cell r="H1388" t="str">
            <v>2006-02-28</v>
          </cell>
        </row>
        <row r="1389">
          <cell r="A1389">
            <v>480000</v>
          </cell>
          <cell r="B1389">
            <v>1015</v>
          </cell>
          <cell r="C1389">
            <v>-22052.71</v>
          </cell>
          <cell r="D1389" t="str">
            <v>205</v>
          </cell>
          <cell r="E1389" t="str">
            <v>407</v>
          </cell>
          <cell r="F1389">
            <v>0</v>
          </cell>
          <cell r="G1389">
            <v>2</v>
          </cell>
          <cell r="H1389" t="str">
            <v>2006-02-28</v>
          </cell>
        </row>
        <row r="1390">
          <cell r="A1390">
            <v>480000</v>
          </cell>
          <cell r="B1390">
            <v>1015</v>
          </cell>
          <cell r="C1390">
            <v>63071.12</v>
          </cell>
          <cell r="D1390" t="str">
            <v>205</v>
          </cell>
          <cell r="E1390" t="str">
            <v>407</v>
          </cell>
          <cell r="F1390">
            <v>0</v>
          </cell>
          <cell r="G1390">
            <v>2</v>
          </cell>
          <cell r="H1390" t="str">
            <v>2006-02-28</v>
          </cell>
        </row>
        <row r="1391">
          <cell r="A1391">
            <v>480000</v>
          </cell>
          <cell r="B1391">
            <v>1015</v>
          </cell>
          <cell r="C1391">
            <v>65255.77</v>
          </cell>
          <cell r="D1391" t="str">
            <v>205</v>
          </cell>
          <cell r="E1391" t="str">
            <v>407</v>
          </cell>
          <cell r="F1391">
            <v>0</v>
          </cell>
          <cell r="G1391">
            <v>2</v>
          </cell>
          <cell r="H1391" t="str">
            <v>2006-02-28</v>
          </cell>
        </row>
        <row r="1392">
          <cell r="A1392">
            <v>480000</v>
          </cell>
          <cell r="B1392">
            <v>1015</v>
          </cell>
          <cell r="C1392">
            <v>1498.18</v>
          </cell>
          <cell r="D1392" t="str">
            <v>205</v>
          </cell>
          <cell r="E1392" t="str">
            <v>407</v>
          </cell>
          <cell r="F1392">
            <v>0</v>
          </cell>
          <cell r="G1392">
            <v>2</v>
          </cell>
          <cell r="H1392" t="str">
            <v>2006-02-28</v>
          </cell>
        </row>
        <row r="1393">
          <cell r="A1393">
            <v>480000</v>
          </cell>
          <cell r="B1393">
            <v>1015</v>
          </cell>
          <cell r="C1393">
            <v>1044.8</v>
          </cell>
          <cell r="D1393" t="str">
            <v>205</v>
          </cell>
          <cell r="E1393" t="str">
            <v>407</v>
          </cell>
          <cell r="F1393">
            <v>0</v>
          </cell>
          <cell r="G1393">
            <v>2</v>
          </cell>
          <cell r="H1393" t="str">
            <v>2006-02-28</v>
          </cell>
        </row>
        <row r="1394">
          <cell r="A1394">
            <v>480001</v>
          </cell>
          <cell r="B1394">
            <v>1015</v>
          </cell>
          <cell r="C1394">
            <v>2216865.02</v>
          </cell>
          <cell r="D1394" t="str">
            <v>205</v>
          </cell>
          <cell r="E1394" t="str">
            <v>407</v>
          </cell>
          <cell r="F1394">
            <v>0</v>
          </cell>
          <cell r="G1394">
            <v>2</v>
          </cell>
          <cell r="H1394" t="str">
            <v>2006-02-28</v>
          </cell>
        </row>
        <row r="1395">
          <cell r="A1395">
            <v>481004</v>
          </cell>
          <cell r="B1395">
            <v>1015</v>
          </cell>
          <cell r="C1395">
            <v>-12277.97</v>
          </cell>
          <cell r="D1395" t="str">
            <v>205</v>
          </cell>
          <cell r="E1395" t="str">
            <v>407</v>
          </cell>
          <cell r="F1395">
            <v>0</v>
          </cell>
          <cell r="G1395">
            <v>2</v>
          </cell>
          <cell r="H1395" t="str">
            <v>2006-02-28</v>
          </cell>
        </row>
        <row r="1396">
          <cell r="A1396">
            <v>481004</v>
          </cell>
          <cell r="B1396">
            <v>1015</v>
          </cell>
          <cell r="C1396">
            <v>-23628.85</v>
          </cell>
          <cell r="D1396" t="str">
            <v>205</v>
          </cell>
          <cell r="E1396" t="str">
            <v>407</v>
          </cell>
          <cell r="F1396">
            <v>0</v>
          </cell>
          <cell r="G1396">
            <v>2</v>
          </cell>
          <cell r="H1396" t="str">
            <v>2006-02-28</v>
          </cell>
        </row>
        <row r="1397">
          <cell r="A1397">
            <v>481004</v>
          </cell>
          <cell r="B1397">
            <v>1015</v>
          </cell>
          <cell r="C1397">
            <v>-20500.89</v>
          </cell>
          <cell r="D1397" t="str">
            <v>205</v>
          </cell>
          <cell r="E1397" t="str">
            <v>407</v>
          </cell>
          <cell r="F1397">
            <v>0</v>
          </cell>
          <cell r="G1397">
            <v>2</v>
          </cell>
          <cell r="H1397" t="str">
            <v>2006-02-28</v>
          </cell>
        </row>
        <row r="1398">
          <cell r="A1398">
            <v>481004</v>
          </cell>
          <cell r="B1398">
            <v>1015</v>
          </cell>
          <cell r="C1398">
            <v>-92492.4</v>
          </cell>
          <cell r="D1398" t="str">
            <v>205</v>
          </cell>
          <cell r="E1398" t="str">
            <v>407</v>
          </cell>
          <cell r="F1398">
            <v>0</v>
          </cell>
          <cell r="G1398">
            <v>2</v>
          </cell>
          <cell r="H1398" t="str">
            <v>2006-02-28</v>
          </cell>
        </row>
        <row r="1399">
          <cell r="A1399">
            <v>481004</v>
          </cell>
          <cell r="B1399">
            <v>1015</v>
          </cell>
          <cell r="C1399">
            <v>-77581.279999999999</v>
          </cell>
          <cell r="D1399" t="str">
            <v>205</v>
          </cell>
          <cell r="E1399" t="str">
            <v>407</v>
          </cell>
          <cell r="F1399">
            <v>0</v>
          </cell>
          <cell r="G1399">
            <v>2</v>
          </cell>
          <cell r="H1399" t="str">
            <v>2006-02-28</v>
          </cell>
        </row>
        <row r="1400">
          <cell r="A1400">
            <v>481004</v>
          </cell>
          <cell r="B1400">
            <v>1015</v>
          </cell>
          <cell r="C1400">
            <v>-21604.66</v>
          </cell>
          <cell r="D1400" t="str">
            <v>205</v>
          </cell>
          <cell r="E1400" t="str">
            <v>407</v>
          </cell>
          <cell r="F1400">
            <v>0</v>
          </cell>
          <cell r="G1400">
            <v>2</v>
          </cell>
          <cell r="H1400" t="str">
            <v>2006-02-28</v>
          </cell>
        </row>
        <row r="1401">
          <cell r="A1401">
            <v>481004</v>
          </cell>
          <cell r="B1401">
            <v>1015</v>
          </cell>
          <cell r="C1401">
            <v>-24713.03</v>
          </cell>
          <cell r="D1401" t="str">
            <v>205</v>
          </cell>
          <cell r="E1401" t="str">
            <v>407</v>
          </cell>
          <cell r="F1401">
            <v>0</v>
          </cell>
          <cell r="G1401">
            <v>2</v>
          </cell>
          <cell r="H1401" t="str">
            <v>2006-02-28</v>
          </cell>
        </row>
        <row r="1402">
          <cell r="A1402">
            <v>481004</v>
          </cell>
          <cell r="B1402">
            <v>1015</v>
          </cell>
          <cell r="C1402">
            <v>-30844.58</v>
          </cell>
          <cell r="D1402" t="str">
            <v>205</v>
          </cell>
          <cell r="E1402" t="str">
            <v>407</v>
          </cell>
          <cell r="F1402">
            <v>0</v>
          </cell>
          <cell r="G1402">
            <v>2</v>
          </cell>
          <cell r="H1402" t="str">
            <v>2006-02-28</v>
          </cell>
        </row>
        <row r="1403">
          <cell r="A1403">
            <v>481004</v>
          </cell>
          <cell r="B1403">
            <v>1015</v>
          </cell>
          <cell r="C1403">
            <v>-11200.66</v>
          </cell>
          <cell r="D1403" t="str">
            <v>205</v>
          </cell>
          <cell r="E1403" t="str">
            <v>407</v>
          </cell>
          <cell r="F1403">
            <v>0</v>
          </cell>
          <cell r="G1403">
            <v>2</v>
          </cell>
          <cell r="H1403" t="str">
            <v>2006-02-28</v>
          </cell>
        </row>
        <row r="1404">
          <cell r="A1404">
            <v>481004</v>
          </cell>
          <cell r="B1404">
            <v>1015</v>
          </cell>
          <cell r="C1404">
            <v>-6749.21</v>
          </cell>
          <cell r="D1404" t="str">
            <v>205</v>
          </cell>
          <cell r="E1404" t="str">
            <v>407</v>
          </cell>
          <cell r="F1404">
            <v>0</v>
          </cell>
          <cell r="G1404">
            <v>2</v>
          </cell>
          <cell r="H1404" t="str">
            <v>2006-02-28</v>
          </cell>
        </row>
        <row r="1405">
          <cell r="A1405">
            <v>481004</v>
          </cell>
          <cell r="B1405">
            <v>1015</v>
          </cell>
          <cell r="C1405">
            <v>11769.67</v>
          </cell>
          <cell r="D1405" t="str">
            <v>205</v>
          </cell>
          <cell r="E1405" t="str">
            <v>407</v>
          </cell>
          <cell r="F1405">
            <v>0</v>
          </cell>
          <cell r="G1405">
            <v>2</v>
          </cell>
          <cell r="H1405" t="str">
            <v>2006-02-28</v>
          </cell>
        </row>
        <row r="1406">
          <cell r="A1406">
            <v>481004</v>
          </cell>
          <cell r="B1406">
            <v>1015</v>
          </cell>
          <cell r="C1406">
            <v>13980.12</v>
          </cell>
          <cell r="D1406" t="str">
            <v>205</v>
          </cell>
          <cell r="E1406" t="str">
            <v>407</v>
          </cell>
          <cell r="F1406">
            <v>0</v>
          </cell>
          <cell r="G1406">
            <v>2</v>
          </cell>
          <cell r="H1406" t="str">
            <v>2006-02-28</v>
          </cell>
        </row>
        <row r="1407">
          <cell r="A1407">
            <v>481004</v>
          </cell>
          <cell r="B1407">
            <v>1015</v>
          </cell>
          <cell r="C1407">
            <v>524.4</v>
          </cell>
          <cell r="D1407" t="str">
            <v>205</v>
          </cell>
          <cell r="E1407" t="str">
            <v>407</v>
          </cell>
          <cell r="F1407">
            <v>0</v>
          </cell>
          <cell r="G1407">
            <v>2</v>
          </cell>
          <cell r="H1407" t="str">
            <v>2006-02-28</v>
          </cell>
        </row>
        <row r="1408">
          <cell r="A1408">
            <v>481004</v>
          </cell>
          <cell r="B1408">
            <v>1015</v>
          </cell>
          <cell r="C1408">
            <v>271.45</v>
          </cell>
          <cell r="D1408" t="str">
            <v>205</v>
          </cell>
          <cell r="E1408" t="str">
            <v>407</v>
          </cell>
          <cell r="F1408">
            <v>0</v>
          </cell>
          <cell r="G1408">
            <v>2</v>
          </cell>
          <cell r="H1408" t="str">
            <v>2006-02-28</v>
          </cell>
        </row>
        <row r="1409">
          <cell r="A1409">
            <v>480000</v>
          </cell>
          <cell r="B1409">
            <v>1015</v>
          </cell>
          <cell r="C1409">
            <v>-56.82</v>
          </cell>
          <cell r="D1409" t="str">
            <v>205</v>
          </cell>
          <cell r="E1409" t="str">
            <v>408</v>
          </cell>
          <cell r="F1409">
            <v>0</v>
          </cell>
          <cell r="G1409">
            <v>2</v>
          </cell>
          <cell r="H1409" t="str">
            <v>2006-02-28</v>
          </cell>
        </row>
        <row r="1410">
          <cell r="A1410">
            <v>480000</v>
          </cell>
          <cell r="B1410">
            <v>1015</v>
          </cell>
          <cell r="C1410">
            <v>-17.5</v>
          </cell>
          <cell r="D1410" t="str">
            <v>205</v>
          </cell>
          <cell r="E1410" t="str">
            <v>408</v>
          </cell>
          <cell r="F1410">
            <v>0</v>
          </cell>
          <cell r="G1410">
            <v>2</v>
          </cell>
          <cell r="H1410" t="str">
            <v>2006-02-28</v>
          </cell>
        </row>
        <row r="1411">
          <cell r="A1411">
            <v>480000</v>
          </cell>
          <cell r="B1411">
            <v>1015</v>
          </cell>
          <cell r="C1411">
            <v>-29.43</v>
          </cell>
          <cell r="D1411" t="str">
            <v>205</v>
          </cell>
          <cell r="E1411" t="str">
            <v>408</v>
          </cell>
          <cell r="F1411">
            <v>0</v>
          </cell>
          <cell r="G1411">
            <v>2</v>
          </cell>
          <cell r="H1411" t="str">
            <v>2006-02-28</v>
          </cell>
        </row>
        <row r="1412">
          <cell r="A1412">
            <v>480000</v>
          </cell>
          <cell r="B1412">
            <v>1015</v>
          </cell>
          <cell r="C1412">
            <v>-6405.69</v>
          </cell>
          <cell r="D1412" t="str">
            <v>205</v>
          </cell>
          <cell r="E1412" t="str">
            <v>408</v>
          </cell>
          <cell r="F1412">
            <v>0</v>
          </cell>
          <cell r="G1412">
            <v>2</v>
          </cell>
          <cell r="H1412" t="str">
            <v>2006-02-28</v>
          </cell>
        </row>
        <row r="1413">
          <cell r="A1413">
            <v>480000</v>
          </cell>
          <cell r="B1413">
            <v>1015</v>
          </cell>
          <cell r="C1413">
            <v>-38.4</v>
          </cell>
          <cell r="D1413" t="str">
            <v>205</v>
          </cell>
          <cell r="E1413" t="str">
            <v>408</v>
          </cell>
          <cell r="F1413">
            <v>0</v>
          </cell>
          <cell r="G1413">
            <v>2</v>
          </cell>
          <cell r="H1413" t="str">
            <v>2006-02-28</v>
          </cell>
        </row>
        <row r="1414">
          <cell r="A1414">
            <v>480000</v>
          </cell>
          <cell r="B1414">
            <v>1015</v>
          </cell>
          <cell r="C1414">
            <v>-19.02</v>
          </cell>
          <cell r="D1414" t="str">
            <v>205</v>
          </cell>
          <cell r="E1414" t="str">
            <v>408</v>
          </cell>
          <cell r="F1414">
            <v>0</v>
          </cell>
          <cell r="G1414">
            <v>2</v>
          </cell>
          <cell r="H1414" t="str">
            <v>2006-02-28</v>
          </cell>
        </row>
        <row r="1415">
          <cell r="A1415">
            <v>480000</v>
          </cell>
          <cell r="B1415">
            <v>1015</v>
          </cell>
          <cell r="C1415">
            <v>-3539.56</v>
          </cell>
          <cell r="D1415" t="str">
            <v>205</v>
          </cell>
          <cell r="E1415" t="str">
            <v>408</v>
          </cell>
          <cell r="F1415">
            <v>0</v>
          </cell>
          <cell r="G1415">
            <v>2</v>
          </cell>
          <cell r="H1415" t="str">
            <v>2006-02-28</v>
          </cell>
        </row>
        <row r="1416">
          <cell r="A1416">
            <v>480000</v>
          </cell>
          <cell r="B1416">
            <v>1015</v>
          </cell>
          <cell r="C1416">
            <v>-7209.03</v>
          </cell>
          <cell r="D1416" t="str">
            <v>205</v>
          </cell>
          <cell r="E1416" t="str">
            <v>408</v>
          </cell>
          <cell r="F1416">
            <v>0</v>
          </cell>
          <cell r="G1416">
            <v>2</v>
          </cell>
          <cell r="H1416" t="str">
            <v>2006-02-28</v>
          </cell>
        </row>
        <row r="1417">
          <cell r="A1417">
            <v>480000</v>
          </cell>
          <cell r="B1417">
            <v>1015</v>
          </cell>
          <cell r="C1417">
            <v>-36.08</v>
          </cell>
          <cell r="D1417" t="str">
            <v>205</v>
          </cell>
          <cell r="E1417" t="str">
            <v>408</v>
          </cell>
          <cell r="F1417">
            <v>0</v>
          </cell>
          <cell r="G1417">
            <v>2</v>
          </cell>
          <cell r="H1417" t="str">
            <v>2006-02-28</v>
          </cell>
        </row>
        <row r="1418">
          <cell r="A1418">
            <v>480000</v>
          </cell>
          <cell r="B1418">
            <v>1015</v>
          </cell>
          <cell r="C1418">
            <v>-13.16</v>
          </cell>
          <cell r="D1418" t="str">
            <v>205</v>
          </cell>
          <cell r="E1418" t="str">
            <v>408</v>
          </cell>
          <cell r="F1418">
            <v>0</v>
          </cell>
          <cell r="G1418">
            <v>2</v>
          </cell>
          <cell r="H1418" t="str">
            <v>2006-02-28</v>
          </cell>
        </row>
        <row r="1419">
          <cell r="A1419">
            <v>480000</v>
          </cell>
          <cell r="B1419">
            <v>1015</v>
          </cell>
          <cell r="C1419">
            <v>-20.16</v>
          </cell>
          <cell r="D1419" t="str">
            <v>205</v>
          </cell>
          <cell r="E1419" t="str">
            <v>408</v>
          </cell>
          <cell r="F1419">
            <v>0</v>
          </cell>
          <cell r="G1419">
            <v>2</v>
          </cell>
          <cell r="H1419" t="str">
            <v>2006-02-28</v>
          </cell>
        </row>
        <row r="1420">
          <cell r="A1420">
            <v>480000</v>
          </cell>
          <cell r="B1420">
            <v>1015</v>
          </cell>
          <cell r="C1420">
            <v>-335.14</v>
          </cell>
          <cell r="D1420" t="str">
            <v>205</v>
          </cell>
          <cell r="E1420" t="str">
            <v>408</v>
          </cell>
          <cell r="F1420">
            <v>0</v>
          </cell>
          <cell r="G1420">
            <v>2</v>
          </cell>
          <cell r="H1420" t="str">
            <v>2006-02-28</v>
          </cell>
        </row>
        <row r="1421">
          <cell r="A1421">
            <v>480000</v>
          </cell>
          <cell r="B1421">
            <v>1015</v>
          </cell>
          <cell r="C1421">
            <v>-4.54</v>
          </cell>
          <cell r="D1421" t="str">
            <v>205</v>
          </cell>
          <cell r="E1421" t="str">
            <v>408</v>
          </cell>
          <cell r="F1421">
            <v>0</v>
          </cell>
          <cell r="G1421">
            <v>2</v>
          </cell>
          <cell r="H1421" t="str">
            <v>2006-02-28</v>
          </cell>
        </row>
        <row r="1422">
          <cell r="A1422">
            <v>480000</v>
          </cell>
          <cell r="B1422">
            <v>1015</v>
          </cell>
          <cell r="C1422">
            <v>1.93</v>
          </cell>
          <cell r="D1422" t="str">
            <v>205</v>
          </cell>
          <cell r="E1422" t="str">
            <v>408</v>
          </cell>
          <cell r="F1422">
            <v>0</v>
          </cell>
          <cell r="G1422">
            <v>2</v>
          </cell>
          <cell r="H1422" t="str">
            <v>2006-02-28</v>
          </cell>
        </row>
        <row r="1423">
          <cell r="A1423">
            <v>480001</v>
          </cell>
          <cell r="B1423">
            <v>1015</v>
          </cell>
          <cell r="C1423">
            <v>14483.28</v>
          </cell>
          <cell r="D1423" t="str">
            <v>205</v>
          </cell>
          <cell r="E1423" t="str">
            <v>408</v>
          </cell>
          <cell r="F1423">
            <v>0</v>
          </cell>
          <cell r="G1423">
            <v>2</v>
          </cell>
          <cell r="H1423" t="str">
            <v>2006-02-28</v>
          </cell>
        </row>
        <row r="1424">
          <cell r="A1424">
            <v>481004</v>
          </cell>
          <cell r="B1424">
            <v>1015</v>
          </cell>
          <cell r="C1424">
            <v>3.34</v>
          </cell>
          <cell r="D1424" t="str">
            <v>205</v>
          </cell>
          <cell r="E1424" t="str">
            <v>408</v>
          </cell>
          <cell r="F1424">
            <v>0</v>
          </cell>
          <cell r="G1424">
            <v>2</v>
          </cell>
          <cell r="H1424" t="str">
            <v>2006-02-28</v>
          </cell>
        </row>
        <row r="1425">
          <cell r="A1425">
            <v>481004</v>
          </cell>
          <cell r="B1425">
            <v>1015</v>
          </cell>
          <cell r="C1425">
            <v>-913.19</v>
          </cell>
          <cell r="D1425" t="str">
            <v>205</v>
          </cell>
          <cell r="E1425" t="str">
            <v>408</v>
          </cell>
          <cell r="F1425">
            <v>0</v>
          </cell>
          <cell r="G1425">
            <v>2</v>
          </cell>
          <cell r="H1425" t="str">
            <v>2006-02-28</v>
          </cell>
        </row>
        <row r="1426">
          <cell r="A1426">
            <v>481004</v>
          </cell>
          <cell r="B1426">
            <v>1015</v>
          </cell>
          <cell r="C1426">
            <v>-30.27</v>
          </cell>
          <cell r="D1426" t="str">
            <v>205</v>
          </cell>
          <cell r="E1426" t="str">
            <v>408</v>
          </cell>
          <cell r="F1426">
            <v>0</v>
          </cell>
          <cell r="G1426">
            <v>2</v>
          </cell>
          <cell r="H1426" t="str">
            <v>2006-02-28</v>
          </cell>
        </row>
        <row r="1427">
          <cell r="A1427">
            <v>481004</v>
          </cell>
          <cell r="B1427">
            <v>1015</v>
          </cell>
          <cell r="C1427">
            <v>-2060.11</v>
          </cell>
          <cell r="D1427" t="str">
            <v>205</v>
          </cell>
          <cell r="E1427" t="str">
            <v>408</v>
          </cell>
          <cell r="F1427">
            <v>0</v>
          </cell>
          <cell r="G1427">
            <v>2</v>
          </cell>
          <cell r="H1427" t="str">
            <v>2006-02-28</v>
          </cell>
        </row>
        <row r="1428">
          <cell r="A1428">
            <v>481004</v>
          </cell>
          <cell r="B1428">
            <v>1015</v>
          </cell>
          <cell r="C1428">
            <v>-4417.96</v>
          </cell>
          <cell r="D1428" t="str">
            <v>205</v>
          </cell>
          <cell r="E1428" t="str">
            <v>408</v>
          </cell>
          <cell r="F1428">
            <v>0</v>
          </cell>
          <cell r="G1428">
            <v>2</v>
          </cell>
          <cell r="H1428" t="str">
            <v>2006-02-28</v>
          </cell>
        </row>
        <row r="1429">
          <cell r="A1429">
            <v>481004</v>
          </cell>
          <cell r="B1429">
            <v>1015</v>
          </cell>
          <cell r="C1429">
            <v>-17.68</v>
          </cell>
          <cell r="D1429" t="str">
            <v>205</v>
          </cell>
          <cell r="E1429" t="str">
            <v>408</v>
          </cell>
          <cell r="F1429">
            <v>0</v>
          </cell>
          <cell r="G1429">
            <v>2</v>
          </cell>
          <cell r="H1429" t="str">
            <v>2006-02-28</v>
          </cell>
        </row>
        <row r="1430">
          <cell r="A1430">
            <v>481004</v>
          </cell>
          <cell r="B1430">
            <v>1015</v>
          </cell>
          <cell r="C1430">
            <v>-26.6</v>
          </cell>
          <cell r="D1430" t="str">
            <v>205</v>
          </cell>
          <cell r="E1430" t="str">
            <v>408</v>
          </cell>
          <cell r="F1430">
            <v>0</v>
          </cell>
          <cell r="G1430">
            <v>2</v>
          </cell>
          <cell r="H1430" t="str">
            <v>2006-02-28</v>
          </cell>
        </row>
        <row r="1431">
          <cell r="A1431">
            <v>481004</v>
          </cell>
          <cell r="B1431">
            <v>1015</v>
          </cell>
          <cell r="C1431">
            <v>0.01</v>
          </cell>
          <cell r="D1431" t="str">
            <v>205</v>
          </cell>
          <cell r="E1431" t="str">
            <v>408</v>
          </cell>
          <cell r="F1431">
            <v>0</v>
          </cell>
          <cell r="G1431">
            <v>2</v>
          </cell>
          <cell r="H1431" t="str">
            <v>2006-02-28</v>
          </cell>
        </row>
        <row r="1432">
          <cell r="A1432">
            <v>481004</v>
          </cell>
          <cell r="B1432">
            <v>1015</v>
          </cell>
          <cell r="C1432">
            <v>-50.91</v>
          </cell>
          <cell r="D1432" t="str">
            <v>205</v>
          </cell>
          <cell r="E1432" t="str">
            <v>408</v>
          </cell>
          <cell r="F1432">
            <v>0</v>
          </cell>
          <cell r="G1432">
            <v>2</v>
          </cell>
          <cell r="H1432" t="str">
            <v>2006-02-28</v>
          </cell>
        </row>
        <row r="1433">
          <cell r="A1433">
            <v>481004</v>
          </cell>
          <cell r="B1433">
            <v>1015</v>
          </cell>
          <cell r="C1433">
            <v>-19.309999999999999</v>
          </cell>
          <cell r="D1433" t="str">
            <v>205</v>
          </cell>
          <cell r="E1433" t="str">
            <v>408</v>
          </cell>
          <cell r="F1433">
            <v>0</v>
          </cell>
          <cell r="G1433">
            <v>2</v>
          </cell>
          <cell r="H1433" t="str">
            <v>2006-02-28</v>
          </cell>
        </row>
        <row r="1434">
          <cell r="A1434">
            <v>480000</v>
          </cell>
          <cell r="B1434">
            <v>1015</v>
          </cell>
          <cell r="C1434">
            <v>-6330.82</v>
          </cell>
          <cell r="D1434" t="str">
            <v>205</v>
          </cell>
          <cell r="E1434" t="str">
            <v>453</v>
          </cell>
          <cell r="F1434">
            <v>0</v>
          </cell>
          <cell r="G1434">
            <v>2</v>
          </cell>
          <cell r="H1434" t="str">
            <v>2006-02-28</v>
          </cell>
        </row>
        <row r="1435">
          <cell r="A1435">
            <v>480000</v>
          </cell>
          <cell r="B1435">
            <v>1015</v>
          </cell>
          <cell r="C1435">
            <v>-166.3</v>
          </cell>
          <cell r="D1435" t="str">
            <v>205</v>
          </cell>
          <cell r="E1435" t="str">
            <v>453</v>
          </cell>
          <cell r="F1435">
            <v>0</v>
          </cell>
          <cell r="G1435">
            <v>2</v>
          </cell>
          <cell r="H1435" t="str">
            <v>2006-02-28</v>
          </cell>
        </row>
        <row r="1436">
          <cell r="A1436">
            <v>480000</v>
          </cell>
          <cell r="B1436">
            <v>1015</v>
          </cell>
          <cell r="C1436">
            <v>-9443.73</v>
          </cell>
          <cell r="D1436" t="str">
            <v>205</v>
          </cell>
          <cell r="E1436" t="str">
            <v>453</v>
          </cell>
          <cell r="F1436">
            <v>0</v>
          </cell>
          <cell r="G1436">
            <v>2</v>
          </cell>
          <cell r="H1436" t="str">
            <v>2006-02-28</v>
          </cell>
        </row>
        <row r="1437">
          <cell r="A1437">
            <v>480000</v>
          </cell>
          <cell r="B1437">
            <v>1015</v>
          </cell>
          <cell r="C1437">
            <v>-196.8</v>
          </cell>
          <cell r="D1437" t="str">
            <v>205</v>
          </cell>
          <cell r="E1437" t="str">
            <v>453</v>
          </cell>
          <cell r="F1437">
            <v>0</v>
          </cell>
          <cell r="G1437">
            <v>2</v>
          </cell>
          <cell r="H1437" t="str">
            <v>2006-02-28</v>
          </cell>
        </row>
        <row r="1438">
          <cell r="A1438">
            <v>480000</v>
          </cell>
          <cell r="B1438">
            <v>1015</v>
          </cell>
          <cell r="C1438">
            <v>-14999.62</v>
          </cell>
          <cell r="D1438" t="str">
            <v>205</v>
          </cell>
          <cell r="E1438" t="str">
            <v>453</v>
          </cell>
          <cell r="F1438">
            <v>0</v>
          </cell>
          <cell r="G1438">
            <v>2</v>
          </cell>
          <cell r="H1438" t="str">
            <v>2006-02-28</v>
          </cell>
        </row>
        <row r="1439">
          <cell r="A1439">
            <v>480000</v>
          </cell>
          <cell r="B1439">
            <v>1015</v>
          </cell>
          <cell r="C1439">
            <v>-6110.46</v>
          </cell>
          <cell r="D1439" t="str">
            <v>205</v>
          </cell>
          <cell r="E1439" t="str">
            <v>453</v>
          </cell>
          <cell r="F1439">
            <v>0</v>
          </cell>
          <cell r="G1439">
            <v>2</v>
          </cell>
          <cell r="H1439" t="str">
            <v>2006-02-28</v>
          </cell>
        </row>
        <row r="1440">
          <cell r="A1440">
            <v>480000</v>
          </cell>
          <cell r="B1440">
            <v>1015</v>
          </cell>
          <cell r="C1440">
            <v>-254.61</v>
          </cell>
          <cell r="D1440" t="str">
            <v>205</v>
          </cell>
          <cell r="E1440" t="str">
            <v>453</v>
          </cell>
          <cell r="F1440">
            <v>0</v>
          </cell>
          <cell r="G1440">
            <v>2</v>
          </cell>
          <cell r="H1440" t="str">
            <v>2006-02-28</v>
          </cell>
        </row>
        <row r="1441">
          <cell r="A1441">
            <v>480000</v>
          </cell>
          <cell r="B1441">
            <v>1015</v>
          </cell>
          <cell r="C1441">
            <v>-11178.19</v>
          </cell>
          <cell r="D1441" t="str">
            <v>205</v>
          </cell>
          <cell r="E1441" t="str">
            <v>453</v>
          </cell>
          <cell r="F1441">
            <v>0</v>
          </cell>
          <cell r="G1441">
            <v>2</v>
          </cell>
          <cell r="H1441" t="str">
            <v>2006-02-28</v>
          </cell>
        </row>
        <row r="1442">
          <cell r="A1442">
            <v>480000</v>
          </cell>
          <cell r="B1442">
            <v>1015</v>
          </cell>
          <cell r="C1442">
            <v>-95.61</v>
          </cell>
          <cell r="D1442" t="str">
            <v>205</v>
          </cell>
          <cell r="E1442" t="str">
            <v>453</v>
          </cell>
          <cell r="F1442">
            <v>0</v>
          </cell>
          <cell r="G1442">
            <v>2</v>
          </cell>
          <cell r="H1442" t="str">
            <v>2006-02-28</v>
          </cell>
        </row>
        <row r="1443">
          <cell r="A1443">
            <v>480000</v>
          </cell>
          <cell r="B1443">
            <v>1015</v>
          </cell>
          <cell r="C1443">
            <v>-14044.27</v>
          </cell>
          <cell r="D1443" t="str">
            <v>205</v>
          </cell>
          <cell r="E1443" t="str">
            <v>453</v>
          </cell>
          <cell r="F1443">
            <v>0</v>
          </cell>
          <cell r="G1443">
            <v>2</v>
          </cell>
          <cell r="H1443" t="str">
            <v>2006-02-28</v>
          </cell>
        </row>
        <row r="1444">
          <cell r="A1444">
            <v>480000</v>
          </cell>
          <cell r="B1444">
            <v>1015</v>
          </cell>
          <cell r="C1444">
            <v>-96.02</v>
          </cell>
          <cell r="D1444" t="str">
            <v>205</v>
          </cell>
          <cell r="E1444" t="str">
            <v>453</v>
          </cell>
          <cell r="F1444">
            <v>0</v>
          </cell>
          <cell r="G1444">
            <v>2</v>
          </cell>
          <cell r="H1444" t="str">
            <v>2006-02-28</v>
          </cell>
        </row>
        <row r="1445">
          <cell r="A1445">
            <v>480000</v>
          </cell>
          <cell r="B1445">
            <v>1015</v>
          </cell>
          <cell r="C1445">
            <v>-1485.87</v>
          </cell>
          <cell r="D1445" t="str">
            <v>205</v>
          </cell>
          <cell r="E1445" t="str">
            <v>453</v>
          </cell>
          <cell r="F1445">
            <v>0</v>
          </cell>
          <cell r="G1445">
            <v>2</v>
          </cell>
          <cell r="H1445" t="str">
            <v>2006-02-28</v>
          </cell>
        </row>
        <row r="1446">
          <cell r="A1446">
            <v>480000</v>
          </cell>
          <cell r="B1446">
            <v>1015</v>
          </cell>
          <cell r="C1446">
            <v>17.43</v>
          </cell>
          <cell r="D1446" t="str">
            <v>205</v>
          </cell>
          <cell r="E1446" t="str">
            <v>453</v>
          </cell>
          <cell r="F1446">
            <v>0</v>
          </cell>
          <cell r="G1446">
            <v>2</v>
          </cell>
          <cell r="H1446" t="str">
            <v>2006-02-28</v>
          </cell>
        </row>
        <row r="1447">
          <cell r="A1447">
            <v>480000</v>
          </cell>
          <cell r="B1447">
            <v>1015</v>
          </cell>
          <cell r="C1447">
            <v>4.1399999999999997</v>
          </cell>
          <cell r="D1447" t="str">
            <v>205</v>
          </cell>
          <cell r="E1447" t="str">
            <v>453</v>
          </cell>
          <cell r="F1447">
            <v>0</v>
          </cell>
          <cell r="G1447">
            <v>2</v>
          </cell>
          <cell r="H1447" t="str">
            <v>2006-02-28</v>
          </cell>
        </row>
        <row r="1448">
          <cell r="A1448">
            <v>480001</v>
          </cell>
          <cell r="B1448">
            <v>1015</v>
          </cell>
          <cell r="C1448">
            <v>82479.78</v>
          </cell>
          <cell r="D1448" t="str">
            <v>205</v>
          </cell>
          <cell r="E1448" t="str">
            <v>453</v>
          </cell>
          <cell r="F1448">
            <v>0</v>
          </cell>
          <cell r="G1448">
            <v>2</v>
          </cell>
          <cell r="H1448" t="str">
            <v>2006-02-28</v>
          </cell>
        </row>
        <row r="1449">
          <cell r="A1449">
            <v>481004</v>
          </cell>
          <cell r="B1449">
            <v>1015</v>
          </cell>
          <cell r="C1449">
            <v>-1229.8699999999999</v>
          </cell>
          <cell r="D1449" t="str">
            <v>205</v>
          </cell>
          <cell r="E1449" t="str">
            <v>453</v>
          </cell>
          <cell r="F1449">
            <v>0</v>
          </cell>
          <cell r="G1449">
            <v>2</v>
          </cell>
          <cell r="H1449" t="str">
            <v>2006-02-28</v>
          </cell>
        </row>
        <row r="1450">
          <cell r="A1450">
            <v>481004</v>
          </cell>
          <cell r="B1450">
            <v>1015</v>
          </cell>
          <cell r="C1450">
            <v>-90.41</v>
          </cell>
          <cell r="D1450" t="str">
            <v>205</v>
          </cell>
          <cell r="E1450" t="str">
            <v>453</v>
          </cell>
          <cell r="F1450">
            <v>0</v>
          </cell>
          <cell r="G1450">
            <v>2</v>
          </cell>
          <cell r="H1450" t="str">
            <v>2006-02-28</v>
          </cell>
        </row>
        <row r="1451">
          <cell r="A1451">
            <v>481004</v>
          </cell>
          <cell r="B1451">
            <v>1015</v>
          </cell>
          <cell r="C1451">
            <v>-3967.86</v>
          </cell>
          <cell r="D1451" t="str">
            <v>205</v>
          </cell>
          <cell r="E1451" t="str">
            <v>453</v>
          </cell>
          <cell r="F1451">
            <v>0</v>
          </cell>
          <cell r="G1451">
            <v>2</v>
          </cell>
          <cell r="H1451" t="str">
            <v>2006-02-28</v>
          </cell>
        </row>
        <row r="1452">
          <cell r="A1452">
            <v>481004</v>
          </cell>
          <cell r="B1452">
            <v>1015</v>
          </cell>
          <cell r="C1452">
            <v>-410.49</v>
          </cell>
          <cell r="D1452" t="str">
            <v>205</v>
          </cell>
          <cell r="E1452" t="str">
            <v>453</v>
          </cell>
          <cell r="F1452">
            <v>0</v>
          </cell>
          <cell r="G1452">
            <v>2</v>
          </cell>
          <cell r="H1452" t="str">
            <v>2006-02-28</v>
          </cell>
        </row>
        <row r="1453">
          <cell r="A1453">
            <v>481004</v>
          </cell>
          <cell r="B1453">
            <v>1015</v>
          </cell>
          <cell r="C1453">
            <v>-7265.92</v>
          </cell>
          <cell r="D1453" t="str">
            <v>205</v>
          </cell>
          <cell r="E1453" t="str">
            <v>453</v>
          </cell>
          <cell r="F1453">
            <v>0</v>
          </cell>
          <cell r="G1453">
            <v>2</v>
          </cell>
          <cell r="H1453" t="str">
            <v>2006-02-28</v>
          </cell>
        </row>
        <row r="1454">
          <cell r="A1454">
            <v>481004</v>
          </cell>
          <cell r="B1454">
            <v>1015</v>
          </cell>
          <cell r="C1454">
            <v>-2257.5</v>
          </cell>
          <cell r="D1454" t="str">
            <v>205</v>
          </cell>
          <cell r="E1454" t="str">
            <v>453</v>
          </cell>
          <cell r="F1454">
            <v>0</v>
          </cell>
          <cell r="G1454">
            <v>2</v>
          </cell>
          <cell r="H1454" t="str">
            <v>2006-02-28</v>
          </cell>
        </row>
        <row r="1455">
          <cell r="A1455">
            <v>481004</v>
          </cell>
          <cell r="B1455">
            <v>1015</v>
          </cell>
          <cell r="C1455">
            <v>-173.5</v>
          </cell>
          <cell r="D1455" t="str">
            <v>205</v>
          </cell>
          <cell r="E1455" t="str">
            <v>453</v>
          </cell>
          <cell r="F1455">
            <v>0</v>
          </cell>
          <cell r="G1455">
            <v>2</v>
          </cell>
          <cell r="H1455" t="str">
            <v>2006-02-28</v>
          </cell>
        </row>
        <row r="1456">
          <cell r="A1456">
            <v>481004</v>
          </cell>
          <cell r="B1456">
            <v>1015</v>
          </cell>
          <cell r="C1456">
            <v>-8808.5</v>
          </cell>
          <cell r="D1456" t="str">
            <v>205</v>
          </cell>
          <cell r="E1456" t="str">
            <v>453</v>
          </cell>
          <cell r="F1456">
            <v>0</v>
          </cell>
          <cell r="G1456">
            <v>2</v>
          </cell>
          <cell r="H1456" t="str">
            <v>2006-02-28</v>
          </cell>
        </row>
        <row r="1457">
          <cell r="A1457">
            <v>481004</v>
          </cell>
          <cell r="B1457">
            <v>1015</v>
          </cell>
          <cell r="C1457">
            <v>-116.86</v>
          </cell>
          <cell r="D1457" t="str">
            <v>205</v>
          </cell>
          <cell r="E1457" t="str">
            <v>453</v>
          </cell>
          <cell r="F1457">
            <v>0</v>
          </cell>
          <cell r="G1457">
            <v>2</v>
          </cell>
          <cell r="H1457" t="str">
            <v>2006-02-28</v>
          </cell>
        </row>
        <row r="1458">
          <cell r="A1458">
            <v>481004</v>
          </cell>
          <cell r="B1458">
            <v>1015</v>
          </cell>
          <cell r="C1458">
            <v>-3437.74</v>
          </cell>
          <cell r="D1458" t="str">
            <v>205</v>
          </cell>
          <cell r="E1458" t="str">
            <v>453</v>
          </cell>
          <cell r="F1458">
            <v>0</v>
          </cell>
          <cell r="G1458">
            <v>2</v>
          </cell>
          <cell r="H1458" t="str">
            <v>2006-02-28</v>
          </cell>
        </row>
        <row r="1459">
          <cell r="A1459">
            <v>481004</v>
          </cell>
          <cell r="B1459">
            <v>1015</v>
          </cell>
          <cell r="C1459">
            <v>-354.69</v>
          </cell>
          <cell r="D1459" t="str">
            <v>205</v>
          </cell>
          <cell r="E1459" t="str">
            <v>453</v>
          </cell>
          <cell r="F1459">
            <v>0</v>
          </cell>
          <cell r="G1459">
            <v>2</v>
          </cell>
          <cell r="H1459" t="str">
            <v>2006-02-28</v>
          </cell>
        </row>
        <row r="1460">
          <cell r="A1460">
            <v>481004</v>
          </cell>
          <cell r="B1460">
            <v>1015</v>
          </cell>
          <cell r="C1460">
            <v>-918.13</v>
          </cell>
          <cell r="D1460" t="str">
            <v>205</v>
          </cell>
          <cell r="E1460" t="str">
            <v>453</v>
          </cell>
          <cell r="F1460">
            <v>0</v>
          </cell>
          <cell r="G1460">
            <v>2</v>
          </cell>
          <cell r="H1460" t="str">
            <v>2006-02-28</v>
          </cell>
        </row>
        <row r="1461">
          <cell r="A1461">
            <v>481004</v>
          </cell>
          <cell r="B1461">
            <v>1015</v>
          </cell>
          <cell r="C1461">
            <v>-46.23</v>
          </cell>
          <cell r="D1461" t="str">
            <v>205</v>
          </cell>
          <cell r="E1461" t="str">
            <v>453</v>
          </cell>
          <cell r="F1461">
            <v>0</v>
          </cell>
          <cell r="G1461">
            <v>2</v>
          </cell>
          <cell r="H1461" t="str">
            <v>2006-02-28</v>
          </cell>
        </row>
        <row r="1462">
          <cell r="A1462">
            <v>481004</v>
          </cell>
          <cell r="B1462">
            <v>1015</v>
          </cell>
          <cell r="C1462">
            <v>-1.35</v>
          </cell>
          <cell r="D1462" t="str">
            <v>205</v>
          </cell>
          <cell r="E1462" t="str">
            <v>453</v>
          </cell>
          <cell r="F1462">
            <v>0</v>
          </cell>
          <cell r="G1462">
            <v>2</v>
          </cell>
          <cell r="H1462" t="str">
            <v>2006-02-28</v>
          </cell>
        </row>
        <row r="1463">
          <cell r="A1463">
            <v>480000</v>
          </cell>
          <cell r="B1463">
            <v>1015</v>
          </cell>
          <cell r="C1463">
            <v>-20.05</v>
          </cell>
          <cell r="D1463" t="str">
            <v>205</v>
          </cell>
          <cell r="E1463" t="str">
            <v>455</v>
          </cell>
          <cell r="F1463">
            <v>0</v>
          </cell>
          <cell r="G1463">
            <v>2</v>
          </cell>
          <cell r="H1463" t="str">
            <v>2006-02-28</v>
          </cell>
        </row>
        <row r="1464">
          <cell r="A1464">
            <v>480000</v>
          </cell>
          <cell r="B1464">
            <v>1015</v>
          </cell>
          <cell r="C1464">
            <v>-0.74</v>
          </cell>
          <cell r="D1464" t="str">
            <v>205</v>
          </cell>
          <cell r="E1464" t="str">
            <v>455</v>
          </cell>
          <cell r="F1464">
            <v>0</v>
          </cell>
          <cell r="G1464">
            <v>2</v>
          </cell>
          <cell r="H1464" t="str">
            <v>2006-02-28</v>
          </cell>
        </row>
        <row r="1465">
          <cell r="A1465">
            <v>480000</v>
          </cell>
          <cell r="B1465">
            <v>1015</v>
          </cell>
          <cell r="C1465">
            <v>-4198.67</v>
          </cell>
          <cell r="D1465" t="str">
            <v>205</v>
          </cell>
          <cell r="E1465" t="str">
            <v>455</v>
          </cell>
          <cell r="F1465">
            <v>0</v>
          </cell>
          <cell r="G1465">
            <v>2</v>
          </cell>
          <cell r="H1465" t="str">
            <v>2006-02-28</v>
          </cell>
        </row>
        <row r="1466">
          <cell r="A1466">
            <v>480000</v>
          </cell>
          <cell r="B1466">
            <v>1015</v>
          </cell>
          <cell r="C1466">
            <v>-50.15</v>
          </cell>
          <cell r="D1466" t="str">
            <v>205</v>
          </cell>
          <cell r="E1466" t="str">
            <v>455</v>
          </cell>
          <cell r="F1466">
            <v>0</v>
          </cell>
          <cell r="G1466">
            <v>2</v>
          </cell>
          <cell r="H1466" t="str">
            <v>2006-02-28</v>
          </cell>
        </row>
        <row r="1467">
          <cell r="A1467">
            <v>480000</v>
          </cell>
          <cell r="B1467">
            <v>1015</v>
          </cell>
          <cell r="C1467">
            <v>0.04</v>
          </cell>
          <cell r="D1467" t="str">
            <v>205</v>
          </cell>
          <cell r="E1467" t="str">
            <v>455</v>
          </cell>
          <cell r="F1467">
            <v>0</v>
          </cell>
          <cell r="G1467">
            <v>2</v>
          </cell>
          <cell r="H1467" t="str">
            <v>2006-02-28</v>
          </cell>
        </row>
        <row r="1468">
          <cell r="A1468">
            <v>480000</v>
          </cell>
          <cell r="B1468">
            <v>1015</v>
          </cell>
          <cell r="C1468">
            <v>-24.42</v>
          </cell>
          <cell r="D1468" t="str">
            <v>205</v>
          </cell>
          <cell r="E1468" t="str">
            <v>455</v>
          </cell>
          <cell r="F1468">
            <v>0</v>
          </cell>
          <cell r="G1468">
            <v>2</v>
          </cell>
          <cell r="H1468" t="str">
            <v>2006-02-28</v>
          </cell>
        </row>
        <row r="1469">
          <cell r="A1469">
            <v>480000</v>
          </cell>
          <cell r="B1469">
            <v>1015</v>
          </cell>
          <cell r="C1469">
            <v>-5.01</v>
          </cell>
          <cell r="D1469" t="str">
            <v>205</v>
          </cell>
          <cell r="E1469" t="str">
            <v>455</v>
          </cell>
          <cell r="F1469">
            <v>0</v>
          </cell>
          <cell r="G1469">
            <v>2</v>
          </cell>
          <cell r="H1469" t="str">
            <v>2006-02-28</v>
          </cell>
        </row>
        <row r="1470">
          <cell r="A1470">
            <v>480000</v>
          </cell>
          <cell r="B1470">
            <v>1015</v>
          </cell>
          <cell r="C1470">
            <v>0.64</v>
          </cell>
          <cell r="D1470" t="str">
            <v>205</v>
          </cell>
          <cell r="E1470" t="str">
            <v>455</v>
          </cell>
          <cell r="F1470">
            <v>0</v>
          </cell>
          <cell r="G1470">
            <v>2</v>
          </cell>
          <cell r="H1470" t="str">
            <v>2006-02-28</v>
          </cell>
        </row>
        <row r="1471">
          <cell r="A1471">
            <v>480000</v>
          </cell>
          <cell r="B1471">
            <v>1015</v>
          </cell>
          <cell r="C1471">
            <v>4.25</v>
          </cell>
          <cell r="D1471" t="str">
            <v>205</v>
          </cell>
          <cell r="E1471" t="str">
            <v>455</v>
          </cell>
          <cell r="F1471">
            <v>0</v>
          </cell>
          <cell r="G1471">
            <v>2</v>
          </cell>
          <cell r="H1471" t="str">
            <v>2006-02-28</v>
          </cell>
        </row>
        <row r="1472">
          <cell r="A1472">
            <v>480001</v>
          </cell>
          <cell r="B1472">
            <v>1015</v>
          </cell>
          <cell r="C1472">
            <v>7336.54</v>
          </cell>
          <cell r="D1472" t="str">
            <v>205</v>
          </cell>
          <cell r="E1472" t="str">
            <v>455</v>
          </cell>
          <cell r="F1472">
            <v>0</v>
          </cell>
          <cell r="G1472">
            <v>2</v>
          </cell>
          <cell r="H1472" t="str">
            <v>2006-02-28</v>
          </cell>
        </row>
        <row r="1473">
          <cell r="A1473">
            <v>481004</v>
          </cell>
          <cell r="B1473">
            <v>1015</v>
          </cell>
          <cell r="C1473">
            <v>-3.09</v>
          </cell>
          <cell r="D1473" t="str">
            <v>205</v>
          </cell>
          <cell r="E1473" t="str">
            <v>455</v>
          </cell>
          <cell r="F1473">
            <v>0</v>
          </cell>
          <cell r="G1473">
            <v>2</v>
          </cell>
          <cell r="H1473" t="str">
            <v>2006-02-28</v>
          </cell>
        </row>
        <row r="1474">
          <cell r="A1474">
            <v>481004</v>
          </cell>
          <cell r="B1474">
            <v>1015</v>
          </cell>
          <cell r="C1474">
            <v>-2735</v>
          </cell>
          <cell r="D1474" t="str">
            <v>205</v>
          </cell>
          <cell r="E1474" t="str">
            <v>455</v>
          </cell>
          <cell r="F1474">
            <v>0</v>
          </cell>
          <cell r="G1474">
            <v>2</v>
          </cell>
          <cell r="H1474" t="str">
            <v>2006-02-28</v>
          </cell>
        </row>
        <row r="1475">
          <cell r="A1475">
            <v>481004</v>
          </cell>
          <cell r="B1475">
            <v>1015</v>
          </cell>
          <cell r="C1475">
            <v>-145.34</v>
          </cell>
          <cell r="D1475" t="str">
            <v>205</v>
          </cell>
          <cell r="E1475" t="str">
            <v>455</v>
          </cell>
          <cell r="F1475">
            <v>0</v>
          </cell>
          <cell r="G1475">
            <v>2</v>
          </cell>
          <cell r="H1475" t="str">
            <v>2006-02-28</v>
          </cell>
        </row>
        <row r="1476">
          <cell r="A1476">
            <v>481004</v>
          </cell>
          <cell r="B1476">
            <v>1015</v>
          </cell>
          <cell r="C1476">
            <v>-38.19</v>
          </cell>
          <cell r="D1476" t="str">
            <v>205</v>
          </cell>
          <cell r="E1476" t="str">
            <v>455</v>
          </cell>
          <cell r="F1476">
            <v>0</v>
          </cell>
          <cell r="G1476">
            <v>2</v>
          </cell>
          <cell r="H1476" t="str">
            <v>2006-02-28</v>
          </cell>
        </row>
        <row r="1477">
          <cell r="A1477">
            <v>481004</v>
          </cell>
          <cell r="B1477">
            <v>1015</v>
          </cell>
          <cell r="C1477">
            <v>-120.81</v>
          </cell>
          <cell r="D1477" t="str">
            <v>205</v>
          </cell>
          <cell r="E1477" t="str">
            <v>455</v>
          </cell>
          <cell r="F1477">
            <v>0</v>
          </cell>
          <cell r="G1477">
            <v>2</v>
          </cell>
          <cell r="H1477" t="str">
            <v>2006-02-28</v>
          </cell>
        </row>
        <row r="1478">
          <cell r="A1478" t="str">
            <v>481000</v>
          </cell>
          <cell r="B1478" t="str">
            <v>1015</v>
          </cell>
          <cell r="C1478">
            <v>-25253.79</v>
          </cell>
          <cell r="D1478" t="str">
            <v>202</v>
          </cell>
          <cell r="E1478" t="str">
            <v>402</v>
          </cell>
          <cell r="F1478">
            <v>-52244.800000000003</v>
          </cell>
          <cell r="G1478">
            <v>3</v>
          </cell>
          <cell r="H1478" t="str">
            <v>2006-03-31</v>
          </cell>
        </row>
        <row r="1479">
          <cell r="A1479" t="str">
            <v>481000</v>
          </cell>
          <cell r="B1479" t="str">
            <v>1015</v>
          </cell>
          <cell r="C1479">
            <v>-53926.77</v>
          </cell>
          <cell r="D1479" t="str">
            <v>203</v>
          </cell>
          <cell r="E1479" t="str">
            <v>402</v>
          </cell>
          <cell r="F1479">
            <v>0</v>
          </cell>
          <cell r="G1479">
            <v>3</v>
          </cell>
          <cell r="H1479" t="str">
            <v>2006-03-31</v>
          </cell>
        </row>
        <row r="1480">
          <cell r="A1480" t="str">
            <v>481000</v>
          </cell>
          <cell r="B1480" t="str">
            <v>1015</v>
          </cell>
          <cell r="C1480">
            <v>-359198.49</v>
          </cell>
          <cell r="D1480" t="str">
            <v>204</v>
          </cell>
          <cell r="E1480" t="str">
            <v>402</v>
          </cell>
          <cell r="F1480">
            <v>0</v>
          </cell>
          <cell r="G1480">
            <v>3</v>
          </cell>
          <cell r="H1480" t="str">
            <v>2006-03-31</v>
          </cell>
        </row>
        <row r="1481">
          <cell r="A1481" t="str">
            <v>481000</v>
          </cell>
          <cell r="B1481" t="str">
            <v>1015</v>
          </cell>
          <cell r="C1481">
            <v>0</v>
          </cell>
          <cell r="D1481" t="str">
            <v>210</v>
          </cell>
          <cell r="E1481" t="str">
            <v>402</v>
          </cell>
          <cell r="F1481">
            <v>0</v>
          </cell>
          <cell r="G1481">
            <v>3</v>
          </cell>
          <cell r="H1481" t="str">
            <v>2006-03-31</v>
          </cell>
        </row>
        <row r="1482">
          <cell r="A1482" t="str">
            <v>481004</v>
          </cell>
          <cell r="B1482" t="str">
            <v>1015</v>
          </cell>
          <cell r="C1482">
            <v>-423619.33</v>
          </cell>
          <cell r="D1482" t="str">
            <v>202</v>
          </cell>
          <cell r="E1482" t="str">
            <v>402</v>
          </cell>
          <cell r="F1482">
            <v>-804269.78</v>
          </cell>
          <cell r="G1482">
            <v>3</v>
          </cell>
          <cell r="H1482" t="str">
            <v>2006-03-31</v>
          </cell>
        </row>
        <row r="1483">
          <cell r="A1483" t="str">
            <v>481004</v>
          </cell>
          <cell r="B1483" t="str">
            <v>1015</v>
          </cell>
          <cell r="C1483">
            <v>-830159.73</v>
          </cell>
          <cell r="D1483" t="str">
            <v>203</v>
          </cell>
          <cell r="E1483" t="str">
            <v>402</v>
          </cell>
          <cell r="F1483">
            <v>0</v>
          </cell>
          <cell r="G1483">
            <v>3</v>
          </cell>
          <cell r="H1483" t="str">
            <v>2006-03-31</v>
          </cell>
        </row>
        <row r="1484">
          <cell r="A1484" t="str">
            <v>481004</v>
          </cell>
          <cell r="B1484" t="str">
            <v>1015</v>
          </cell>
          <cell r="C1484">
            <v>-5529573.0800000001</v>
          </cell>
          <cell r="D1484" t="str">
            <v>204</v>
          </cell>
          <cell r="E1484" t="str">
            <v>402</v>
          </cell>
          <cell r="F1484">
            <v>0</v>
          </cell>
          <cell r="G1484">
            <v>3</v>
          </cell>
          <cell r="H1484" t="str">
            <v>2006-03-31</v>
          </cell>
        </row>
        <row r="1485">
          <cell r="A1485" t="str">
            <v>481004</v>
          </cell>
          <cell r="B1485" t="str">
            <v>1015</v>
          </cell>
          <cell r="C1485">
            <v>0</v>
          </cell>
          <cell r="D1485" t="str">
            <v>210</v>
          </cell>
          <cell r="E1485" t="str">
            <v>402</v>
          </cell>
          <cell r="F1485">
            <v>0</v>
          </cell>
          <cell r="G1485">
            <v>3</v>
          </cell>
          <cell r="H1485" t="str">
            <v>2006-03-31</v>
          </cell>
        </row>
        <row r="1486">
          <cell r="A1486" t="str">
            <v>481000</v>
          </cell>
          <cell r="B1486" t="str">
            <v>1015</v>
          </cell>
          <cell r="C1486">
            <v>-7324.64</v>
          </cell>
          <cell r="D1486" t="str">
            <v>202</v>
          </cell>
          <cell r="E1486" t="str">
            <v>403</v>
          </cell>
          <cell r="F1486">
            <v>0</v>
          </cell>
          <cell r="G1486">
            <v>3</v>
          </cell>
          <cell r="H1486" t="str">
            <v>2006-03-31</v>
          </cell>
        </row>
        <row r="1487">
          <cell r="A1487" t="str">
            <v>481000</v>
          </cell>
          <cell r="B1487" t="str">
            <v>1015</v>
          </cell>
          <cell r="C1487">
            <v>-1622.26</v>
          </cell>
          <cell r="D1487" t="str">
            <v>203</v>
          </cell>
          <cell r="E1487" t="str">
            <v>403</v>
          </cell>
          <cell r="F1487">
            <v>0</v>
          </cell>
          <cell r="G1487">
            <v>3</v>
          </cell>
          <cell r="H1487" t="str">
            <v>2006-03-31</v>
          </cell>
        </row>
        <row r="1488">
          <cell r="A1488" t="str">
            <v>481000</v>
          </cell>
          <cell r="B1488" t="str">
            <v>1015</v>
          </cell>
          <cell r="C1488">
            <v>-2948.85</v>
          </cell>
          <cell r="D1488" t="str">
            <v>204</v>
          </cell>
          <cell r="E1488" t="str">
            <v>403</v>
          </cell>
          <cell r="F1488">
            <v>0</v>
          </cell>
          <cell r="G1488">
            <v>3</v>
          </cell>
          <cell r="H1488" t="str">
            <v>2006-03-31</v>
          </cell>
        </row>
        <row r="1489">
          <cell r="A1489" t="str">
            <v>481000</v>
          </cell>
          <cell r="B1489" t="str">
            <v>1015</v>
          </cell>
          <cell r="C1489">
            <v>0</v>
          </cell>
          <cell r="D1489" t="str">
            <v>210</v>
          </cell>
          <cell r="E1489" t="str">
            <v>403</v>
          </cell>
          <cell r="F1489">
            <v>0</v>
          </cell>
          <cell r="G1489">
            <v>3</v>
          </cell>
          <cell r="H1489" t="str">
            <v>2006-03-31</v>
          </cell>
        </row>
        <row r="1490">
          <cell r="A1490" t="str">
            <v>481004</v>
          </cell>
          <cell r="B1490" t="str">
            <v>1015</v>
          </cell>
          <cell r="C1490">
            <v>0</v>
          </cell>
          <cell r="D1490" t="str">
            <v>202</v>
          </cell>
          <cell r="E1490" t="str">
            <v>403</v>
          </cell>
          <cell r="F1490">
            <v>0</v>
          </cell>
          <cell r="G1490">
            <v>3</v>
          </cell>
          <cell r="H1490" t="str">
            <v>2006-03-31</v>
          </cell>
        </row>
        <row r="1491">
          <cell r="A1491" t="str">
            <v>481004</v>
          </cell>
          <cell r="B1491" t="str">
            <v>1015</v>
          </cell>
          <cell r="C1491">
            <v>0</v>
          </cell>
          <cell r="D1491" t="str">
            <v>203</v>
          </cell>
          <cell r="E1491" t="str">
            <v>403</v>
          </cell>
          <cell r="F1491">
            <v>0</v>
          </cell>
          <cell r="G1491">
            <v>3</v>
          </cell>
          <cell r="H1491" t="str">
            <v>2006-03-31</v>
          </cell>
        </row>
        <row r="1492">
          <cell r="A1492" t="str">
            <v>481004</v>
          </cell>
          <cell r="B1492" t="str">
            <v>1015</v>
          </cell>
          <cell r="C1492">
            <v>0</v>
          </cell>
          <cell r="D1492" t="str">
            <v>204</v>
          </cell>
          <cell r="E1492" t="str">
            <v>403</v>
          </cell>
          <cell r="F1492">
            <v>0</v>
          </cell>
          <cell r="G1492">
            <v>3</v>
          </cell>
          <cell r="H1492" t="str">
            <v>2006-03-31</v>
          </cell>
        </row>
        <row r="1493">
          <cell r="A1493" t="str">
            <v>481004</v>
          </cell>
          <cell r="B1493" t="str">
            <v>1015</v>
          </cell>
          <cell r="C1493">
            <v>0</v>
          </cell>
          <cell r="D1493" t="str">
            <v>210</v>
          </cell>
          <cell r="E1493" t="str">
            <v>403</v>
          </cell>
          <cell r="F1493">
            <v>0</v>
          </cell>
          <cell r="G1493">
            <v>3</v>
          </cell>
          <cell r="H1493" t="str">
            <v>2006-03-31</v>
          </cell>
        </row>
        <row r="1494">
          <cell r="A1494" t="str">
            <v>481000</v>
          </cell>
          <cell r="B1494" t="str">
            <v>1015</v>
          </cell>
          <cell r="C1494">
            <v>-90839.52</v>
          </cell>
          <cell r="D1494" t="str">
            <v>202</v>
          </cell>
          <cell r="E1494" t="str">
            <v>404</v>
          </cell>
          <cell r="F1494">
            <v>-278474</v>
          </cell>
          <cell r="G1494">
            <v>3</v>
          </cell>
          <cell r="H1494" t="str">
            <v>2006-03-31</v>
          </cell>
        </row>
        <row r="1495">
          <cell r="A1495" t="str">
            <v>481000</v>
          </cell>
          <cell r="B1495" t="str">
            <v>1015</v>
          </cell>
          <cell r="C1495">
            <v>-201077.72</v>
          </cell>
          <cell r="D1495" t="str">
            <v>203</v>
          </cell>
          <cell r="E1495" t="str">
            <v>404</v>
          </cell>
          <cell r="F1495">
            <v>0</v>
          </cell>
          <cell r="G1495">
            <v>3</v>
          </cell>
          <cell r="H1495" t="str">
            <v>2006-03-31</v>
          </cell>
        </row>
        <row r="1496">
          <cell r="A1496" t="str">
            <v>481000</v>
          </cell>
          <cell r="B1496" t="str">
            <v>1015</v>
          </cell>
          <cell r="C1496">
            <v>-1914583.94</v>
          </cell>
          <cell r="D1496" t="str">
            <v>204</v>
          </cell>
          <cell r="E1496" t="str">
            <v>404</v>
          </cell>
          <cell r="F1496">
            <v>0</v>
          </cell>
          <cell r="G1496">
            <v>3</v>
          </cell>
          <cell r="H1496" t="str">
            <v>2006-03-31</v>
          </cell>
        </row>
        <row r="1497">
          <cell r="A1497" t="str">
            <v>481000</v>
          </cell>
          <cell r="B1497" t="str">
            <v>1015</v>
          </cell>
          <cell r="C1497">
            <v>0</v>
          </cell>
          <cell r="D1497" t="str">
            <v>210</v>
          </cell>
          <cell r="E1497" t="str">
            <v>404</v>
          </cell>
          <cell r="F1497">
            <v>0</v>
          </cell>
          <cell r="G1497">
            <v>3</v>
          </cell>
          <cell r="H1497" t="str">
            <v>2006-03-31</v>
          </cell>
        </row>
        <row r="1498">
          <cell r="A1498" t="str">
            <v>481004</v>
          </cell>
          <cell r="B1498" t="str">
            <v>1015</v>
          </cell>
          <cell r="C1498">
            <v>0</v>
          </cell>
          <cell r="D1498" t="str">
            <v>202</v>
          </cell>
          <cell r="E1498" t="str">
            <v>404</v>
          </cell>
          <cell r="F1498">
            <v>0</v>
          </cell>
          <cell r="G1498">
            <v>3</v>
          </cell>
          <cell r="H1498" t="str">
            <v>2006-03-31</v>
          </cell>
        </row>
        <row r="1499">
          <cell r="A1499" t="str">
            <v>481004</v>
          </cell>
          <cell r="B1499" t="str">
            <v>1015</v>
          </cell>
          <cell r="C1499">
            <v>0</v>
          </cell>
          <cell r="D1499" t="str">
            <v>203</v>
          </cell>
          <cell r="E1499" t="str">
            <v>404</v>
          </cell>
          <cell r="F1499">
            <v>0</v>
          </cell>
          <cell r="G1499">
            <v>3</v>
          </cell>
          <cell r="H1499" t="str">
            <v>2006-03-31</v>
          </cell>
        </row>
        <row r="1500">
          <cell r="A1500" t="str">
            <v>481004</v>
          </cell>
          <cell r="B1500" t="str">
            <v>1015</v>
          </cell>
          <cell r="C1500">
            <v>0</v>
          </cell>
          <cell r="D1500" t="str">
            <v>204</v>
          </cell>
          <cell r="E1500" t="str">
            <v>404</v>
          </cell>
          <cell r="F1500">
            <v>0</v>
          </cell>
          <cell r="G1500">
            <v>3</v>
          </cell>
          <cell r="H1500" t="str">
            <v>2006-03-31</v>
          </cell>
        </row>
        <row r="1501">
          <cell r="A1501" t="str">
            <v>481004</v>
          </cell>
          <cell r="B1501" t="str">
            <v>1015</v>
          </cell>
          <cell r="C1501">
            <v>0</v>
          </cell>
          <cell r="D1501" t="str">
            <v>210</v>
          </cell>
          <cell r="E1501" t="str">
            <v>404</v>
          </cell>
          <cell r="F1501">
            <v>0</v>
          </cell>
          <cell r="G1501">
            <v>3</v>
          </cell>
          <cell r="H1501" t="str">
            <v>2006-03-31</v>
          </cell>
        </row>
        <row r="1502">
          <cell r="A1502" t="str">
            <v>489300</v>
          </cell>
          <cell r="B1502" t="str">
            <v>1015</v>
          </cell>
          <cell r="C1502">
            <v>-60446.74</v>
          </cell>
          <cell r="D1502" t="str">
            <v>250</v>
          </cell>
          <cell r="E1502" t="str">
            <v>405</v>
          </cell>
          <cell r="F1502">
            <v>-329538</v>
          </cell>
          <cell r="G1502">
            <v>3</v>
          </cell>
          <cell r="H1502" t="str">
            <v>2006-03-31</v>
          </cell>
        </row>
        <row r="1503">
          <cell r="A1503" t="str">
            <v>489304</v>
          </cell>
          <cell r="B1503" t="str">
            <v>1015</v>
          </cell>
          <cell r="C1503">
            <v>-31347.18</v>
          </cell>
          <cell r="D1503" t="str">
            <v>250</v>
          </cell>
          <cell r="E1503" t="str">
            <v>405</v>
          </cell>
          <cell r="F1503">
            <v>-171474</v>
          </cell>
          <cell r="G1503">
            <v>3</v>
          </cell>
          <cell r="H1503" t="str">
            <v>2006-03-31</v>
          </cell>
        </row>
        <row r="1504">
          <cell r="A1504" t="str">
            <v>489300</v>
          </cell>
          <cell r="B1504" t="str">
            <v>1015</v>
          </cell>
          <cell r="C1504">
            <v>-105960.42</v>
          </cell>
          <cell r="D1504" t="str">
            <v>250</v>
          </cell>
          <cell r="E1504" t="str">
            <v>406</v>
          </cell>
          <cell r="F1504">
            <v>-318506</v>
          </cell>
          <cell r="G1504">
            <v>3</v>
          </cell>
          <cell r="H1504" t="str">
            <v>2006-03-31</v>
          </cell>
        </row>
        <row r="1505">
          <cell r="A1505" t="str">
            <v>489304</v>
          </cell>
          <cell r="B1505" t="str">
            <v>1015</v>
          </cell>
          <cell r="C1505">
            <v>-41987.51</v>
          </cell>
          <cell r="D1505" t="str">
            <v>250</v>
          </cell>
          <cell r="E1505" t="str">
            <v>406</v>
          </cell>
          <cell r="F1505">
            <v>-214171</v>
          </cell>
          <cell r="G1505">
            <v>3</v>
          </cell>
          <cell r="H1505" t="str">
            <v>2006-03-31</v>
          </cell>
        </row>
        <row r="1506">
          <cell r="A1506" t="str">
            <v>480000</v>
          </cell>
          <cell r="B1506" t="str">
            <v>1015</v>
          </cell>
          <cell r="C1506">
            <v>-21502441.02</v>
          </cell>
          <cell r="D1506" t="str">
            <v>202</v>
          </cell>
          <cell r="E1506" t="str">
            <v>407</v>
          </cell>
          <cell r="F1506">
            <v>-8604965.0600000005</v>
          </cell>
          <cell r="G1506">
            <v>3</v>
          </cell>
          <cell r="H1506" t="str">
            <v>2006-03-31</v>
          </cell>
        </row>
        <row r="1507">
          <cell r="A1507" t="str">
            <v>480000</v>
          </cell>
          <cell r="B1507" t="str">
            <v>1015</v>
          </cell>
          <cell r="C1507">
            <v>-9121973.9199999999</v>
          </cell>
          <cell r="D1507" t="str">
            <v>203</v>
          </cell>
          <cell r="E1507" t="str">
            <v>407</v>
          </cell>
          <cell r="F1507">
            <v>0</v>
          </cell>
          <cell r="G1507">
            <v>3</v>
          </cell>
          <cell r="H1507" t="str">
            <v>2006-03-31</v>
          </cell>
        </row>
        <row r="1508">
          <cell r="A1508" t="str">
            <v>480000</v>
          </cell>
          <cell r="B1508" t="str">
            <v>1015</v>
          </cell>
          <cell r="C1508">
            <v>-59579374</v>
          </cell>
          <cell r="D1508" t="str">
            <v>204</v>
          </cell>
          <cell r="E1508" t="str">
            <v>407</v>
          </cell>
          <cell r="F1508">
            <v>0</v>
          </cell>
          <cell r="G1508">
            <v>3</v>
          </cell>
          <cell r="H1508" t="str">
            <v>2006-03-31</v>
          </cell>
        </row>
        <row r="1509">
          <cell r="A1509" t="str">
            <v>480000</v>
          </cell>
          <cell r="B1509" t="str">
            <v>1015</v>
          </cell>
          <cell r="C1509">
            <v>1225125.58</v>
          </cell>
          <cell r="D1509" t="str">
            <v>205</v>
          </cell>
          <cell r="E1509" t="str">
            <v>407</v>
          </cell>
          <cell r="F1509">
            <v>0</v>
          </cell>
          <cell r="G1509">
            <v>3</v>
          </cell>
          <cell r="H1509" t="str">
            <v>2006-03-31</v>
          </cell>
        </row>
        <row r="1510">
          <cell r="A1510" t="str">
            <v>480000</v>
          </cell>
          <cell r="B1510" t="str">
            <v>1015</v>
          </cell>
          <cell r="C1510">
            <v>12188.18</v>
          </cell>
          <cell r="D1510" t="str">
            <v>210</v>
          </cell>
          <cell r="E1510" t="str">
            <v>407</v>
          </cell>
          <cell r="F1510">
            <v>1959.3</v>
          </cell>
          <cell r="G1510">
            <v>3</v>
          </cell>
          <cell r="H1510" t="str">
            <v>2006-03-31</v>
          </cell>
        </row>
        <row r="1511">
          <cell r="A1511" t="str">
            <v>480001</v>
          </cell>
          <cell r="B1511" t="str">
            <v>1015</v>
          </cell>
          <cell r="C1511">
            <v>2981705.85</v>
          </cell>
          <cell r="D1511" t="str">
            <v>202</v>
          </cell>
          <cell r="E1511" t="str">
            <v>407</v>
          </cell>
          <cell r="F1511">
            <v>1841965</v>
          </cell>
          <cell r="G1511">
            <v>3</v>
          </cell>
          <cell r="H1511" t="str">
            <v>2006-03-31</v>
          </cell>
        </row>
        <row r="1512">
          <cell r="A1512" t="str">
            <v>480001</v>
          </cell>
          <cell r="B1512" t="str">
            <v>1015</v>
          </cell>
          <cell r="C1512">
            <v>1952695.18</v>
          </cell>
          <cell r="D1512" t="str">
            <v>203</v>
          </cell>
          <cell r="E1512" t="str">
            <v>407</v>
          </cell>
          <cell r="F1512">
            <v>0</v>
          </cell>
          <cell r="G1512">
            <v>3</v>
          </cell>
          <cell r="H1512" t="str">
            <v>2006-03-31</v>
          </cell>
        </row>
        <row r="1513">
          <cell r="A1513" t="str">
            <v>480001</v>
          </cell>
          <cell r="B1513" t="str">
            <v>1015</v>
          </cell>
          <cell r="C1513">
            <v>12796240.02</v>
          </cell>
          <cell r="D1513" t="str">
            <v>204</v>
          </cell>
          <cell r="E1513" t="str">
            <v>407</v>
          </cell>
          <cell r="F1513">
            <v>0</v>
          </cell>
          <cell r="G1513">
            <v>3</v>
          </cell>
          <cell r="H1513" t="str">
            <v>2006-03-31</v>
          </cell>
        </row>
        <row r="1514">
          <cell r="A1514" t="str">
            <v>480001</v>
          </cell>
          <cell r="B1514" t="str">
            <v>1015</v>
          </cell>
          <cell r="C1514">
            <v>-174858.75</v>
          </cell>
          <cell r="D1514" t="str">
            <v>205</v>
          </cell>
          <cell r="E1514" t="str">
            <v>407</v>
          </cell>
          <cell r="F1514">
            <v>0</v>
          </cell>
          <cell r="G1514">
            <v>3</v>
          </cell>
          <cell r="H1514" t="str">
            <v>2006-03-31</v>
          </cell>
        </row>
        <row r="1515">
          <cell r="A1515" t="str">
            <v>480001</v>
          </cell>
          <cell r="B1515" t="str">
            <v>1015</v>
          </cell>
          <cell r="C1515">
            <v>-15273.13</v>
          </cell>
          <cell r="D1515" t="str">
            <v>210</v>
          </cell>
          <cell r="E1515" t="str">
            <v>407</v>
          </cell>
          <cell r="F1515">
            <v>-2449</v>
          </cell>
          <cell r="G1515">
            <v>3</v>
          </cell>
          <cell r="H1515" t="str">
            <v>2006-03-31</v>
          </cell>
        </row>
        <row r="1516">
          <cell r="A1516" t="str">
            <v>481004</v>
          </cell>
          <cell r="B1516" t="str">
            <v>1015</v>
          </cell>
          <cell r="C1516">
            <v>-5457565.8300000001</v>
          </cell>
          <cell r="D1516" t="str">
            <v>202</v>
          </cell>
          <cell r="E1516" t="str">
            <v>407</v>
          </cell>
          <cell r="F1516">
            <v>-3709329.65</v>
          </cell>
          <cell r="G1516">
            <v>3</v>
          </cell>
          <cell r="H1516" t="str">
            <v>2006-03-31</v>
          </cell>
        </row>
        <row r="1517">
          <cell r="A1517" t="str">
            <v>481004</v>
          </cell>
          <cell r="B1517" t="str">
            <v>1015</v>
          </cell>
          <cell r="C1517">
            <v>-3929192.26</v>
          </cell>
          <cell r="D1517" t="str">
            <v>203</v>
          </cell>
          <cell r="E1517" t="str">
            <v>407</v>
          </cell>
          <cell r="F1517">
            <v>0</v>
          </cell>
          <cell r="G1517">
            <v>3</v>
          </cell>
          <cell r="H1517" t="str">
            <v>2006-03-31</v>
          </cell>
        </row>
        <row r="1518">
          <cell r="A1518" t="str">
            <v>481004</v>
          </cell>
          <cell r="B1518" t="str">
            <v>1015</v>
          </cell>
          <cell r="C1518">
            <v>-25658685.02</v>
          </cell>
          <cell r="D1518" t="str">
            <v>204</v>
          </cell>
          <cell r="E1518" t="str">
            <v>407</v>
          </cell>
          <cell r="F1518">
            <v>0</v>
          </cell>
          <cell r="G1518">
            <v>3</v>
          </cell>
          <cell r="H1518" t="str">
            <v>2006-03-31</v>
          </cell>
        </row>
        <row r="1519">
          <cell r="A1519" t="str">
            <v>481004</v>
          </cell>
          <cell r="B1519" t="str">
            <v>1015</v>
          </cell>
          <cell r="C1519">
            <v>281050.17</v>
          </cell>
          <cell r="D1519" t="str">
            <v>205</v>
          </cell>
          <cell r="E1519" t="str">
            <v>407</v>
          </cell>
          <cell r="F1519">
            <v>0</v>
          </cell>
          <cell r="G1519">
            <v>3</v>
          </cell>
          <cell r="H1519" t="str">
            <v>2006-03-31</v>
          </cell>
        </row>
        <row r="1520">
          <cell r="A1520" t="str">
            <v>481004</v>
          </cell>
          <cell r="B1520" t="str">
            <v>1015</v>
          </cell>
          <cell r="C1520">
            <v>3084.95</v>
          </cell>
          <cell r="D1520" t="str">
            <v>210</v>
          </cell>
          <cell r="E1520" t="str">
            <v>407</v>
          </cell>
          <cell r="F1520">
            <v>489.4</v>
          </cell>
          <cell r="G1520">
            <v>3</v>
          </cell>
          <cell r="H1520" t="str">
            <v>2006-03-31</v>
          </cell>
        </row>
        <row r="1521">
          <cell r="A1521" t="str">
            <v>480000</v>
          </cell>
          <cell r="B1521" t="str">
            <v>1015</v>
          </cell>
          <cell r="C1521">
            <v>-226106.1</v>
          </cell>
          <cell r="D1521" t="str">
            <v>202</v>
          </cell>
          <cell r="E1521" t="str">
            <v>408</v>
          </cell>
          <cell r="F1521">
            <v>-55803.61</v>
          </cell>
          <cell r="G1521">
            <v>3</v>
          </cell>
          <cell r="H1521" t="str">
            <v>2006-03-31</v>
          </cell>
        </row>
        <row r="1522">
          <cell r="A1522" t="str">
            <v>480000</v>
          </cell>
          <cell r="B1522" t="str">
            <v>1015</v>
          </cell>
          <cell r="C1522">
            <v>-59173.67</v>
          </cell>
          <cell r="D1522" t="str">
            <v>203</v>
          </cell>
          <cell r="E1522" t="str">
            <v>408</v>
          </cell>
          <cell r="F1522">
            <v>0</v>
          </cell>
          <cell r="G1522">
            <v>3</v>
          </cell>
          <cell r="H1522" t="str">
            <v>2006-03-31</v>
          </cell>
        </row>
        <row r="1523">
          <cell r="A1523" t="str">
            <v>480000</v>
          </cell>
          <cell r="B1523" t="str">
            <v>1015</v>
          </cell>
          <cell r="C1523">
            <v>-386297.12</v>
          </cell>
          <cell r="D1523" t="str">
            <v>204</v>
          </cell>
          <cell r="E1523" t="str">
            <v>408</v>
          </cell>
          <cell r="F1523">
            <v>0</v>
          </cell>
          <cell r="G1523">
            <v>3</v>
          </cell>
          <cell r="H1523" t="str">
            <v>2006-03-31</v>
          </cell>
        </row>
        <row r="1524">
          <cell r="A1524" t="str">
            <v>480000</v>
          </cell>
          <cell r="B1524" t="str">
            <v>1015</v>
          </cell>
          <cell r="C1524">
            <v>5161</v>
          </cell>
          <cell r="D1524" t="str">
            <v>205</v>
          </cell>
          <cell r="E1524" t="str">
            <v>408</v>
          </cell>
          <cell r="F1524">
            <v>0</v>
          </cell>
          <cell r="G1524">
            <v>3</v>
          </cell>
          <cell r="H1524" t="str">
            <v>2006-03-31</v>
          </cell>
        </row>
        <row r="1525">
          <cell r="A1525" t="str">
            <v>480001</v>
          </cell>
          <cell r="B1525" t="str">
            <v>1015</v>
          </cell>
          <cell r="C1525">
            <v>21451.66</v>
          </cell>
          <cell r="D1525" t="str">
            <v>202</v>
          </cell>
          <cell r="E1525" t="str">
            <v>408</v>
          </cell>
          <cell r="F1525">
            <v>5515</v>
          </cell>
          <cell r="G1525">
            <v>3</v>
          </cell>
          <cell r="H1525" t="str">
            <v>2006-03-31</v>
          </cell>
        </row>
        <row r="1526">
          <cell r="A1526" t="str">
            <v>480001</v>
          </cell>
          <cell r="B1526" t="str">
            <v>1015</v>
          </cell>
          <cell r="C1526">
            <v>5882.56</v>
          </cell>
          <cell r="D1526" t="str">
            <v>203</v>
          </cell>
          <cell r="E1526" t="str">
            <v>408</v>
          </cell>
          <cell r="F1526">
            <v>0</v>
          </cell>
          <cell r="G1526">
            <v>3</v>
          </cell>
          <cell r="H1526" t="str">
            <v>2006-03-31</v>
          </cell>
        </row>
        <row r="1527">
          <cell r="A1527" t="str">
            <v>480001</v>
          </cell>
          <cell r="B1527" t="str">
            <v>1015</v>
          </cell>
          <cell r="C1527">
            <v>38484.769999999997</v>
          </cell>
          <cell r="D1527" t="str">
            <v>204</v>
          </cell>
          <cell r="E1527" t="str">
            <v>408</v>
          </cell>
          <cell r="F1527">
            <v>0</v>
          </cell>
          <cell r="G1527">
            <v>3</v>
          </cell>
          <cell r="H1527" t="str">
            <v>2006-03-31</v>
          </cell>
        </row>
        <row r="1528">
          <cell r="A1528" t="str">
            <v>480001</v>
          </cell>
          <cell r="B1528" t="str">
            <v>1015</v>
          </cell>
          <cell r="C1528">
            <v>3813.15</v>
          </cell>
          <cell r="D1528" t="str">
            <v>205</v>
          </cell>
          <cell r="E1528" t="str">
            <v>408</v>
          </cell>
          <cell r="F1528">
            <v>0</v>
          </cell>
          <cell r="G1528">
            <v>3</v>
          </cell>
          <cell r="H1528" t="str">
            <v>2006-03-31</v>
          </cell>
        </row>
        <row r="1529">
          <cell r="A1529" t="str">
            <v>480001</v>
          </cell>
          <cell r="B1529" t="str">
            <v>1015</v>
          </cell>
          <cell r="C1529">
            <v>0</v>
          </cell>
          <cell r="D1529" t="str">
            <v>210</v>
          </cell>
          <cell r="E1529" t="str">
            <v>408</v>
          </cell>
          <cell r="F1529">
            <v>0</v>
          </cell>
          <cell r="G1529">
            <v>3</v>
          </cell>
          <cell r="H1529" t="str">
            <v>2006-03-31</v>
          </cell>
        </row>
        <row r="1530">
          <cell r="A1530" t="str">
            <v>481004</v>
          </cell>
          <cell r="B1530" t="str">
            <v>1015</v>
          </cell>
          <cell r="C1530">
            <v>-113086.56</v>
          </cell>
          <cell r="D1530" t="str">
            <v>202</v>
          </cell>
          <cell r="E1530" t="str">
            <v>408</v>
          </cell>
          <cell r="F1530">
            <v>-28035.82</v>
          </cell>
          <cell r="G1530">
            <v>3</v>
          </cell>
          <cell r="H1530" t="str">
            <v>2006-03-31</v>
          </cell>
        </row>
        <row r="1531">
          <cell r="A1531" t="str">
            <v>481004</v>
          </cell>
          <cell r="B1531" t="str">
            <v>1015</v>
          </cell>
          <cell r="C1531">
            <v>-29715.89</v>
          </cell>
          <cell r="D1531" t="str">
            <v>203</v>
          </cell>
          <cell r="E1531" t="str">
            <v>408</v>
          </cell>
          <cell r="F1531">
            <v>0</v>
          </cell>
          <cell r="G1531">
            <v>3</v>
          </cell>
          <cell r="H1531" t="str">
            <v>2006-03-31</v>
          </cell>
        </row>
        <row r="1532">
          <cell r="A1532" t="str">
            <v>481004</v>
          </cell>
          <cell r="B1532" t="str">
            <v>1015</v>
          </cell>
          <cell r="C1532">
            <v>-193989.65</v>
          </cell>
          <cell r="D1532" t="str">
            <v>204</v>
          </cell>
          <cell r="E1532" t="str">
            <v>408</v>
          </cell>
          <cell r="F1532">
            <v>0</v>
          </cell>
          <cell r="G1532">
            <v>3</v>
          </cell>
          <cell r="H1532" t="str">
            <v>2006-03-31</v>
          </cell>
        </row>
        <row r="1533">
          <cell r="A1533" t="str">
            <v>481004</v>
          </cell>
          <cell r="B1533" t="str">
            <v>1015</v>
          </cell>
          <cell r="C1533">
            <v>4915.8500000000004</v>
          </cell>
          <cell r="D1533" t="str">
            <v>205</v>
          </cell>
          <cell r="E1533" t="str">
            <v>408</v>
          </cell>
          <cell r="F1533">
            <v>0</v>
          </cell>
          <cell r="G1533">
            <v>3</v>
          </cell>
          <cell r="H1533" t="str">
            <v>2006-03-31</v>
          </cell>
        </row>
        <row r="1534">
          <cell r="A1534" t="str">
            <v>481002</v>
          </cell>
          <cell r="B1534" t="str">
            <v>1015</v>
          </cell>
          <cell r="C1534">
            <v>0</v>
          </cell>
          <cell r="D1534" t="str">
            <v>202</v>
          </cell>
          <cell r="E1534" t="str">
            <v>409</v>
          </cell>
          <cell r="F1534">
            <v>0</v>
          </cell>
          <cell r="G1534">
            <v>3</v>
          </cell>
          <cell r="H1534" t="str">
            <v>2006-03-31</v>
          </cell>
        </row>
        <row r="1535">
          <cell r="A1535" t="str">
            <v>481002</v>
          </cell>
          <cell r="B1535" t="str">
            <v>1015</v>
          </cell>
          <cell r="C1535">
            <v>0</v>
          </cell>
          <cell r="D1535" t="str">
            <v>203</v>
          </cell>
          <cell r="E1535" t="str">
            <v>409</v>
          </cell>
          <cell r="F1535">
            <v>0</v>
          </cell>
          <cell r="G1535">
            <v>3</v>
          </cell>
          <cell r="H1535" t="str">
            <v>2006-03-31</v>
          </cell>
        </row>
        <row r="1536">
          <cell r="A1536" t="str">
            <v>481002</v>
          </cell>
          <cell r="B1536" t="str">
            <v>1015</v>
          </cell>
          <cell r="C1536">
            <v>0</v>
          </cell>
          <cell r="D1536" t="str">
            <v>204</v>
          </cell>
          <cell r="E1536" t="str">
            <v>409</v>
          </cell>
          <cell r="F1536">
            <v>0</v>
          </cell>
          <cell r="G1536">
            <v>3</v>
          </cell>
          <cell r="H1536" t="str">
            <v>2006-03-31</v>
          </cell>
        </row>
        <row r="1537">
          <cell r="A1537" t="str">
            <v>481002</v>
          </cell>
          <cell r="B1537" t="str">
            <v>1015</v>
          </cell>
          <cell r="C1537">
            <v>0</v>
          </cell>
          <cell r="D1537" t="str">
            <v>210</v>
          </cell>
          <cell r="E1537" t="str">
            <v>409</v>
          </cell>
          <cell r="F1537">
            <v>0</v>
          </cell>
          <cell r="G1537">
            <v>3</v>
          </cell>
          <cell r="H1537" t="str">
            <v>2006-03-31</v>
          </cell>
        </row>
        <row r="1538">
          <cell r="A1538" t="str">
            <v>481002</v>
          </cell>
          <cell r="B1538" t="str">
            <v>1015</v>
          </cell>
          <cell r="C1538">
            <v>-4637.5</v>
          </cell>
          <cell r="D1538" t="str">
            <v>202</v>
          </cell>
          <cell r="E1538" t="str">
            <v>411</v>
          </cell>
          <cell r="F1538">
            <v>-20387.88</v>
          </cell>
          <cell r="G1538">
            <v>3</v>
          </cell>
          <cell r="H1538" t="str">
            <v>2006-03-31</v>
          </cell>
        </row>
        <row r="1539">
          <cell r="A1539" t="str">
            <v>481002</v>
          </cell>
          <cell r="B1539" t="str">
            <v>1015</v>
          </cell>
          <cell r="C1539">
            <v>-3728.36</v>
          </cell>
          <cell r="D1539" t="str">
            <v>203</v>
          </cell>
          <cell r="E1539" t="str">
            <v>411</v>
          </cell>
          <cell r="F1539">
            <v>0</v>
          </cell>
          <cell r="G1539">
            <v>3</v>
          </cell>
          <cell r="H1539" t="str">
            <v>2006-03-31</v>
          </cell>
        </row>
        <row r="1540">
          <cell r="A1540" t="str">
            <v>481002</v>
          </cell>
          <cell r="B1540" t="str">
            <v>1015</v>
          </cell>
          <cell r="C1540">
            <v>-127180.95</v>
          </cell>
          <cell r="D1540" t="str">
            <v>204</v>
          </cell>
          <cell r="E1540" t="str">
            <v>411</v>
          </cell>
          <cell r="F1540">
            <v>0</v>
          </cell>
          <cell r="G1540">
            <v>3</v>
          </cell>
          <cell r="H1540" t="str">
            <v>2006-03-31</v>
          </cell>
        </row>
        <row r="1541">
          <cell r="A1541" t="str">
            <v>481002</v>
          </cell>
          <cell r="B1541" t="str">
            <v>1015</v>
          </cell>
          <cell r="C1541">
            <v>0</v>
          </cell>
          <cell r="D1541" t="str">
            <v>210</v>
          </cell>
          <cell r="E1541" t="str">
            <v>411</v>
          </cell>
          <cell r="F1541">
            <v>0</v>
          </cell>
          <cell r="G1541">
            <v>3</v>
          </cell>
          <cell r="H1541" t="str">
            <v>2006-03-31</v>
          </cell>
        </row>
        <row r="1542">
          <cell r="A1542" t="str">
            <v>481005</v>
          </cell>
          <cell r="B1542" t="str">
            <v>1015</v>
          </cell>
          <cell r="C1542">
            <v>-35794.69</v>
          </cell>
          <cell r="D1542" t="str">
            <v>202</v>
          </cell>
          <cell r="E1542" t="str">
            <v>411</v>
          </cell>
          <cell r="F1542">
            <v>-136256.5</v>
          </cell>
          <cell r="G1542">
            <v>3</v>
          </cell>
          <cell r="H1542" t="str">
            <v>2006-03-31</v>
          </cell>
        </row>
        <row r="1543">
          <cell r="A1543" t="str">
            <v>481005</v>
          </cell>
          <cell r="B1543" t="str">
            <v>1015</v>
          </cell>
          <cell r="C1543">
            <v>-24917.47</v>
          </cell>
          <cell r="D1543" t="str">
            <v>203</v>
          </cell>
          <cell r="E1543" t="str">
            <v>411</v>
          </cell>
          <cell r="F1543">
            <v>0</v>
          </cell>
          <cell r="G1543">
            <v>3</v>
          </cell>
          <cell r="H1543" t="str">
            <v>2006-03-31</v>
          </cell>
        </row>
        <row r="1544">
          <cell r="A1544" t="str">
            <v>481005</v>
          </cell>
          <cell r="B1544" t="str">
            <v>1015</v>
          </cell>
          <cell r="C1544">
            <v>-849968.85</v>
          </cell>
          <cell r="D1544" t="str">
            <v>204</v>
          </cell>
          <cell r="E1544" t="str">
            <v>411</v>
          </cell>
          <cell r="F1544">
            <v>0</v>
          </cell>
          <cell r="G1544">
            <v>3</v>
          </cell>
          <cell r="H1544" t="str">
            <v>2006-03-31</v>
          </cell>
        </row>
        <row r="1545">
          <cell r="A1545" t="str">
            <v>481005</v>
          </cell>
          <cell r="B1545" t="str">
            <v>1015</v>
          </cell>
          <cell r="C1545">
            <v>0</v>
          </cell>
          <cell r="D1545" t="str">
            <v>210</v>
          </cell>
          <cell r="E1545" t="str">
            <v>411</v>
          </cell>
          <cell r="F1545">
            <v>0</v>
          </cell>
          <cell r="G1545">
            <v>3</v>
          </cell>
          <cell r="H1545" t="str">
            <v>2006-03-31</v>
          </cell>
        </row>
        <row r="1546">
          <cell r="A1546" t="str">
            <v>481002</v>
          </cell>
          <cell r="B1546" t="str">
            <v>1015</v>
          </cell>
          <cell r="C1546">
            <v>0</v>
          </cell>
          <cell r="D1546" t="str">
            <v>210</v>
          </cell>
          <cell r="E1546" t="str">
            <v>412</v>
          </cell>
          <cell r="F1546">
            <v>0</v>
          </cell>
          <cell r="G1546">
            <v>3</v>
          </cell>
          <cell r="H1546" t="str">
            <v>2006-03-31</v>
          </cell>
        </row>
        <row r="1547">
          <cell r="A1547" t="str">
            <v>481002</v>
          </cell>
          <cell r="B1547" t="str">
            <v>1015</v>
          </cell>
          <cell r="C1547">
            <v>-7130.13</v>
          </cell>
          <cell r="D1547" t="str">
            <v>202</v>
          </cell>
          <cell r="E1547" t="str">
            <v>414</v>
          </cell>
          <cell r="F1547">
            <v>-32222.89</v>
          </cell>
          <cell r="G1547">
            <v>3</v>
          </cell>
          <cell r="H1547" t="str">
            <v>2006-03-31</v>
          </cell>
        </row>
        <row r="1548">
          <cell r="A1548" t="str">
            <v>481002</v>
          </cell>
          <cell r="B1548" t="str">
            <v>1015</v>
          </cell>
          <cell r="C1548">
            <v>-5892.62</v>
          </cell>
          <cell r="D1548" t="str">
            <v>203</v>
          </cell>
          <cell r="E1548" t="str">
            <v>414</v>
          </cell>
          <cell r="F1548">
            <v>0</v>
          </cell>
          <cell r="G1548">
            <v>3</v>
          </cell>
          <cell r="H1548" t="str">
            <v>2006-03-31</v>
          </cell>
        </row>
        <row r="1549">
          <cell r="A1549" t="str">
            <v>481002</v>
          </cell>
          <cell r="B1549" t="str">
            <v>1015</v>
          </cell>
          <cell r="C1549">
            <v>-201008.04</v>
          </cell>
          <cell r="D1549" t="str">
            <v>204</v>
          </cell>
          <cell r="E1549" t="str">
            <v>414</v>
          </cell>
          <cell r="F1549">
            <v>0</v>
          </cell>
          <cell r="G1549">
            <v>3</v>
          </cell>
          <cell r="H1549" t="str">
            <v>2006-03-31</v>
          </cell>
        </row>
        <row r="1550">
          <cell r="A1550" t="str">
            <v>481002</v>
          </cell>
          <cell r="B1550" t="str">
            <v>1015</v>
          </cell>
          <cell r="C1550">
            <v>0</v>
          </cell>
          <cell r="D1550" t="str">
            <v>210</v>
          </cell>
          <cell r="E1550" t="str">
            <v>414</v>
          </cell>
          <cell r="F1550">
            <v>0</v>
          </cell>
          <cell r="G1550">
            <v>3</v>
          </cell>
          <cell r="H1550" t="str">
            <v>2006-03-31</v>
          </cell>
        </row>
        <row r="1551">
          <cell r="A1551" t="str">
            <v>481005</v>
          </cell>
          <cell r="B1551" t="str">
            <v>1015</v>
          </cell>
          <cell r="C1551">
            <v>-13853.04</v>
          </cell>
          <cell r="D1551" t="str">
            <v>202</v>
          </cell>
          <cell r="E1551" t="str">
            <v>414</v>
          </cell>
          <cell r="F1551">
            <v>-14722.32</v>
          </cell>
          <cell r="G1551">
            <v>3</v>
          </cell>
          <cell r="H1551" t="str">
            <v>2006-03-31</v>
          </cell>
        </row>
        <row r="1552">
          <cell r="A1552" t="str">
            <v>481005</v>
          </cell>
          <cell r="B1552" t="str">
            <v>1015</v>
          </cell>
          <cell r="C1552">
            <v>-2692.08</v>
          </cell>
          <cell r="D1552" t="str">
            <v>203</v>
          </cell>
          <cell r="E1552" t="str">
            <v>414</v>
          </cell>
          <cell r="F1552">
            <v>0</v>
          </cell>
          <cell r="G1552">
            <v>3</v>
          </cell>
          <cell r="H1552" t="str">
            <v>2006-03-31</v>
          </cell>
        </row>
        <row r="1553">
          <cell r="A1553" t="str">
            <v>481005</v>
          </cell>
          <cell r="B1553" t="str">
            <v>1015</v>
          </cell>
          <cell r="C1553">
            <v>-91836.62</v>
          </cell>
          <cell r="D1553" t="str">
            <v>204</v>
          </cell>
          <cell r="E1553" t="str">
            <v>414</v>
          </cell>
          <cell r="F1553">
            <v>0</v>
          </cell>
          <cell r="G1553">
            <v>3</v>
          </cell>
          <cell r="H1553" t="str">
            <v>2006-03-31</v>
          </cell>
        </row>
        <row r="1554">
          <cell r="A1554" t="str">
            <v>481005</v>
          </cell>
          <cell r="B1554" t="str">
            <v>1015</v>
          </cell>
          <cell r="C1554">
            <v>0</v>
          </cell>
          <cell r="D1554" t="str">
            <v>210</v>
          </cell>
          <cell r="E1554" t="str">
            <v>414</v>
          </cell>
          <cell r="F1554">
            <v>0</v>
          </cell>
          <cell r="G1554">
            <v>3</v>
          </cell>
          <cell r="H1554" t="str">
            <v>2006-03-31</v>
          </cell>
        </row>
        <row r="1555">
          <cell r="A1555" t="str">
            <v>489300</v>
          </cell>
          <cell r="B1555" t="str">
            <v>1015</v>
          </cell>
          <cell r="C1555">
            <v>-203305.63</v>
          </cell>
          <cell r="D1555" t="str">
            <v>250</v>
          </cell>
          <cell r="E1555" t="str">
            <v>415</v>
          </cell>
          <cell r="F1555">
            <v>-1295679</v>
          </cell>
          <cell r="G1555">
            <v>3</v>
          </cell>
          <cell r="H1555" t="str">
            <v>2006-03-31</v>
          </cell>
        </row>
        <row r="1556">
          <cell r="A1556" t="str">
            <v>489304</v>
          </cell>
          <cell r="B1556" t="str">
            <v>1015</v>
          </cell>
          <cell r="C1556">
            <v>-68314.460000000006</v>
          </cell>
          <cell r="D1556" t="str">
            <v>250</v>
          </cell>
          <cell r="E1556" t="str">
            <v>415</v>
          </cell>
          <cell r="F1556">
            <v>-292141</v>
          </cell>
          <cell r="G1556">
            <v>3</v>
          </cell>
          <cell r="H1556" t="str">
            <v>2006-03-31</v>
          </cell>
        </row>
        <row r="1557">
          <cell r="A1557" t="str">
            <v>489300</v>
          </cell>
          <cell r="B1557" t="str">
            <v>1015</v>
          </cell>
          <cell r="C1557">
            <v>0</v>
          </cell>
          <cell r="D1557" t="str">
            <v>250</v>
          </cell>
          <cell r="E1557" t="str">
            <v>416</v>
          </cell>
          <cell r="F1557">
            <v>0</v>
          </cell>
          <cell r="G1557">
            <v>3</v>
          </cell>
          <cell r="H1557" t="str">
            <v>2006-03-31</v>
          </cell>
        </row>
        <row r="1558">
          <cell r="A1558" t="str">
            <v>489304</v>
          </cell>
          <cell r="B1558" t="str">
            <v>1015</v>
          </cell>
          <cell r="C1558">
            <v>-1719.49</v>
          </cell>
          <cell r="D1558" t="str">
            <v>250</v>
          </cell>
          <cell r="E1558" t="str">
            <v>416</v>
          </cell>
          <cell r="F1558">
            <v>-3130</v>
          </cell>
          <cell r="G1558">
            <v>3</v>
          </cell>
          <cell r="H1558" t="str">
            <v>2006-03-31</v>
          </cell>
        </row>
        <row r="1559">
          <cell r="A1559" t="str">
            <v>481000</v>
          </cell>
          <cell r="B1559" t="str">
            <v>1015</v>
          </cell>
          <cell r="C1559">
            <v>0</v>
          </cell>
          <cell r="D1559" t="str">
            <v>202</v>
          </cell>
          <cell r="E1559" t="str">
            <v>451</v>
          </cell>
          <cell r="F1559">
            <v>0.33</v>
          </cell>
          <cell r="G1559">
            <v>3</v>
          </cell>
          <cell r="H1559" t="str">
            <v>2006-03-31</v>
          </cell>
        </row>
        <row r="1560">
          <cell r="A1560" t="str">
            <v>481000</v>
          </cell>
          <cell r="B1560" t="str">
            <v>1015</v>
          </cell>
          <cell r="C1560">
            <v>0</v>
          </cell>
          <cell r="D1560" t="str">
            <v>203</v>
          </cell>
          <cell r="E1560" t="str">
            <v>451</v>
          </cell>
          <cell r="F1560">
            <v>0</v>
          </cell>
          <cell r="G1560">
            <v>3</v>
          </cell>
          <cell r="H1560" t="str">
            <v>2006-03-31</v>
          </cell>
        </row>
        <row r="1561">
          <cell r="A1561" t="str">
            <v>481000</v>
          </cell>
          <cell r="B1561" t="str">
            <v>1015</v>
          </cell>
          <cell r="C1561">
            <v>0</v>
          </cell>
          <cell r="D1561" t="str">
            <v>204</v>
          </cell>
          <cell r="E1561" t="str">
            <v>451</v>
          </cell>
          <cell r="F1561">
            <v>0</v>
          </cell>
          <cell r="G1561">
            <v>3</v>
          </cell>
          <cell r="H1561" t="str">
            <v>2006-03-31</v>
          </cell>
        </row>
        <row r="1562">
          <cell r="A1562" t="str">
            <v>481000</v>
          </cell>
          <cell r="B1562" t="str">
            <v>1015</v>
          </cell>
          <cell r="C1562">
            <v>0</v>
          </cell>
          <cell r="D1562" t="str">
            <v>210</v>
          </cell>
          <cell r="E1562" t="str">
            <v>451</v>
          </cell>
          <cell r="F1562">
            <v>0</v>
          </cell>
          <cell r="G1562">
            <v>3</v>
          </cell>
          <cell r="H1562" t="str">
            <v>2006-03-31</v>
          </cell>
        </row>
        <row r="1563">
          <cell r="A1563" t="str">
            <v>481004</v>
          </cell>
          <cell r="B1563" t="str">
            <v>1015</v>
          </cell>
          <cell r="C1563">
            <v>-26270</v>
          </cell>
          <cell r="D1563" t="str">
            <v>202</v>
          </cell>
          <cell r="E1563" t="str">
            <v>451</v>
          </cell>
          <cell r="F1563">
            <v>-28730.26</v>
          </cell>
          <cell r="G1563">
            <v>3</v>
          </cell>
          <cell r="H1563" t="str">
            <v>2006-03-31</v>
          </cell>
        </row>
        <row r="1564">
          <cell r="A1564" t="str">
            <v>481004</v>
          </cell>
          <cell r="B1564" t="str">
            <v>1015</v>
          </cell>
          <cell r="C1564">
            <v>0</v>
          </cell>
          <cell r="D1564" t="str">
            <v>203</v>
          </cell>
          <cell r="E1564" t="str">
            <v>451</v>
          </cell>
          <cell r="F1564">
            <v>0</v>
          </cell>
          <cell r="G1564">
            <v>3</v>
          </cell>
          <cell r="H1564" t="str">
            <v>2006-03-31</v>
          </cell>
        </row>
        <row r="1565">
          <cell r="A1565" t="str">
            <v>481004</v>
          </cell>
          <cell r="B1565" t="str">
            <v>1015</v>
          </cell>
          <cell r="C1565">
            <v>-221503</v>
          </cell>
          <cell r="D1565" t="str">
            <v>204</v>
          </cell>
          <cell r="E1565" t="str">
            <v>451</v>
          </cell>
          <cell r="F1565">
            <v>0</v>
          </cell>
          <cell r="G1565">
            <v>3</v>
          </cell>
          <cell r="H1565" t="str">
            <v>2006-03-31</v>
          </cell>
        </row>
        <row r="1566">
          <cell r="A1566" t="str">
            <v>481004</v>
          </cell>
          <cell r="B1566" t="str">
            <v>1015</v>
          </cell>
          <cell r="C1566">
            <v>0</v>
          </cell>
          <cell r="D1566" t="str">
            <v>210</v>
          </cell>
          <cell r="E1566" t="str">
            <v>451</v>
          </cell>
          <cell r="F1566">
            <v>0</v>
          </cell>
          <cell r="G1566">
            <v>3</v>
          </cell>
          <cell r="H1566" t="str">
            <v>2006-03-31</v>
          </cell>
        </row>
        <row r="1567">
          <cell r="A1567" t="str">
            <v>480000</v>
          </cell>
          <cell r="B1567" t="str">
            <v>1015</v>
          </cell>
          <cell r="C1567">
            <v>-732375.69</v>
          </cell>
          <cell r="D1567" t="str">
            <v>202</v>
          </cell>
          <cell r="E1567" t="str">
            <v>453</v>
          </cell>
          <cell r="F1567">
            <v>-274329.98</v>
          </cell>
          <cell r="G1567">
            <v>3</v>
          </cell>
          <cell r="H1567" t="str">
            <v>2006-03-31</v>
          </cell>
        </row>
        <row r="1568">
          <cell r="A1568" t="str">
            <v>480000</v>
          </cell>
          <cell r="B1568" t="str">
            <v>1015</v>
          </cell>
          <cell r="C1568">
            <v>-2227476.63</v>
          </cell>
          <cell r="D1568" t="str">
            <v>204</v>
          </cell>
          <cell r="E1568" t="str">
            <v>453</v>
          </cell>
          <cell r="F1568">
            <v>0</v>
          </cell>
          <cell r="G1568">
            <v>3</v>
          </cell>
          <cell r="H1568" t="str">
            <v>2006-03-31</v>
          </cell>
        </row>
        <row r="1569">
          <cell r="A1569" t="str">
            <v>480000</v>
          </cell>
          <cell r="B1569" t="str">
            <v>1015</v>
          </cell>
          <cell r="C1569">
            <v>18682.54</v>
          </cell>
          <cell r="D1569" t="str">
            <v>205</v>
          </cell>
          <cell r="E1569" t="str">
            <v>453</v>
          </cell>
          <cell r="F1569">
            <v>0</v>
          </cell>
          <cell r="G1569">
            <v>3</v>
          </cell>
          <cell r="H1569" t="str">
            <v>2006-03-31</v>
          </cell>
        </row>
        <row r="1570">
          <cell r="A1570" t="str">
            <v>480001</v>
          </cell>
          <cell r="B1570" t="str">
            <v>1015</v>
          </cell>
          <cell r="C1570">
            <v>85198.7</v>
          </cell>
          <cell r="D1570" t="str">
            <v>202</v>
          </cell>
          <cell r="E1570" t="str">
            <v>453</v>
          </cell>
          <cell r="F1570">
            <v>53620</v>
          </cell>
          <cell r="G1570">
            <v>3</v>
          </cell>
          <cell r="H1570" t="str">
            <v>2006-03-31</v>
          </cell>
        </row>
        <row r="1571">
          <cell r="A1571" t="str">
            <v>480001</v>
          </cell>
          <cell r="B1571" t="str">
            <v>1015</v>
          </cell>
          <cell r="C1571">
            <v>0</v>
          </cell>
          <cell r="D1571" t="str">
            <v>203</v>
          </cell>
          <cell r="E1571" t="str">
            <v>453</v>
          </cell>
          <cell r="F1571">
            <v>0</v>
          </cell>
          <cell r="G1571">
            <v>3</v>
          </cell>
          <cell r="H1571" t="str">
            <v>2006-03-31</v>
          </cell>
        </row>
        <row r="1572">
          <cell r="A1572" t="str">
            <v>480001</v>
          </cell>
          <cell r="B1572" t="str">
            <v>1015</v>
          </cell>
          <cell r="C1572">
            <v>591950.68999999994</v>
          </cell>
          <cell r="D1572" t="str">
            <v>204</v>
          </cell>
          <cell r="E1572" t="str">
            <v>453</v>
          </cell>
          <cell r="F1572">
            <v>0</v>
          </cell>
          <cell r="G1572">
            <v>3</v>
          </cell>
          <cell r="H1572" t="str">
            <v>2006-03-31</v>
          </cell>
        </row>
        <row r="1573">
          <cell r="A1573" t="str">
            <v>480001</v>
          </cell>
          <cell r="B1573" t="str">
            <v>1015</v>
          </cell>
          <cell r="C1573">
            <v>8842.86</v>
          </cell>
          <cell r="D1573" t="str">
            <v>205</v>
          </cell>
          <cell r="E1573" t="str">
            <v>453</v>
          </cell>
          <cell r="F1573">
            <v>0</v>
          </cell>
          <cell r="G1573">
            <v>3</v>
          </cell>
          <cell r="H1573" t="str">
            <v>2006-03-31</v>
          </cell>
        </row>
        <row r="1574">
          <cell r="A1574" t="str">
            <v>480001</v>
          </cell>
          <cell r="B1574" t="str">
            <v>1015</v>
          </cell>
          <cell r="C1574">
            <v>0</v>
          </cell>
          <cell r="D1574" t="str">
            <v>210</v>
          </cell>
          <cell r="E1574" t="str">
            <v>453</v>
          </cell>
          <cell r="F1574">
            <v>0</v>
          </cell>
          <cell r="G1574">
            <v>3</v>
          </cell>
          <cell r="H1574" t="str">
            <v>2006-03-31</v>
          </cell>
        </row>
        <row r="1575">
          <cell r="A1575" t="str">
            <v>481004</v>
          </cell>
          <cell r="B1575" t="str">
            <v>1015</v>
          </cell>
          <cell r="C1575">
            <v>-289452.01</v>
          </cell>
          <cell r="D1575" t="str">
            <v>202</v>
          </cell>
          <cell r="E1575" t="str">
            <v>453</v>
          </cell>
          <cell r="F1575">
            <v>-167220.4</v>
          </cell>
          <cell r="G1575">
            <v>3</v>
          </cell>
          <cell r="H1575" t="str">
            <v>2006-03-31</v>
          </cell>
        </row>
        <row r="1576">
          <cell r="A1576" t="str">
            <v>481004</v>
          </cell>
          <cell r="B1576" t="str">
            <v>1015</v>
          </cell>
          <cell r="C1576">
            <v>-1355348.06</v>
          </cell>
          <cell r="D1576" t="str">
            <v>204</v>
          </cell>
          <cell r="E1576" t="str">
            <v>453</v>
          </cell>
          <cell r="F1576">
            <v>0</v>
          </cell>
          <cell r="G1576">
            <v>3</v>
          </cell>
          <cell r="H1576" t="str">
            <v>2006-03-31</v>
          </cell>
        </row>
        <row r="1577">
          <cell r="A1577" t="str">
            <v>481004</v>
          </cell>
          <cell r="B1577" t="str">
            <v>1015</v>
          </cell>
          <cell r="C1577">
            <v>9273.6</v>
          </cell>
          <cell r="D1577" t="str">
            <v>205</v>
          </cell>
          <cell r="E1577" t="str">
            <v>453</v>
          </cell>
          <cell r="F1577">
            <v>0</v>
          </cell>
          <cell r="G1577">
            <v>3</v>
          </cell>
          <cell r="H1577" t="str">
            <v>2006-03-31</v>
          </cell>
        </row>
        <row r="1578">
          <cell r="A1578" t="str">
            <v>480000</v>
          </cell>
          <cell r="B1578" t="str">
            <v>1015</v>
          </cell>
          <cell r="C1578">
            <v>-34460.18</v>
          </cell>
          <cell r="D1578" t="str">
            <v>202</v>
          </cell>
          <cell r="E1578" t="str">
            <v>455</v>
          </cell>
          <cell r="F1578">
            <v>-12050.45</v>
          </cell>
          <cell r="G1578">
            <v>3</v>
          </cell>
          <cell r="H1578" t="str">
            <v>2006-03-31</v>
          </cell>
        </row>
        <row r="1579">
          <cell r="A1579" t="str">
            <v>480000</v>
          </cell>
          <cell r="B1579" t="str">
            <v>1015</v>
          </cell>
          <cell r="C1579">
            <v>-98460.57</v>
          </cell>
          <cell r="D1579" t="str">
            <v>204</v>
          </cell>
          <cell r="E1579" t="str">
            <v>455</v>
          </cell>
          <cell r="F1579">
            <v>0</v>
          </cell>
          <cell r="G1579">
            <v>3</v>
          </cell>
          <cell r="H1579" t="str">
            <v>2006-03-31</v>
          </cell>
        </row>
        <row r="1580">
          <cell r="A1580" t="str">
            <v>480000</v>
          </cell>
          <cell r="B1580" t="str">
            <v>1015</v>
          </cell>
          <cell r="C1580">
            <v>1030.23</v>
          </cell>
          <cell r="D1580" t="str">
            <v>205</v>
          </cell>
          <cell r="E1580" t="str">
            <v>455</v>
          </cell>
          <cell r="F1580">
            <v>0</v>
          </cell>
          <cell r="G1580">
            <v>3</v>
          </cell>
          <cell r="H1580" t="str">
            <v>2006-03-31</v>
          </cell>
        </row>
        <row r="1581">
          <cell r="A1581" t="str">
            <v>480001</v>
          </cell>
          <cell r="B1581" t="str">
            <v>1015</v>
          </cell>
          <cell r="C1581">
            <v>11225.78</v>
          </cell>
          <cell r="D1581" t="str">
            <v>202</v>
          </cell>
          <cell r="E1581" t="str">
            <v>455</v>
          </cell>
          <cell r="F1581">
            <v>5065</v>
          </cell>
          <cell r="G1581">
            <v>3</v>
          </cell>
          <cell r="H1581" t="str">
            <v>2006-03-31</v>
          </cell>
        </row>
        <row r="1582">
          <cell r="A1582" t="str">
            <v>480001</v>
          </cell>
          <cell r="B1582" t="str">
            <v>1015</v>
          </cell>
          <cell r="C1582">
            <v>0</v>
          </cell>
          <cell r="D1582" t="str">
            <v>203</v>
          </cell>
          <cell r="E1582" t="str">
            <v>455</v>
          </cell>
          <cell r="F1582">
            <v>0</v>
          </cell>
          <cell r="G1582">
            <v>3</v>
          </cell>
          <cell r="H1582" t="str">
            <v>2006-03-31</v>
          </cell>
        </row>
        <row r="1583">
          <cell r="A1583" t="str">
            <v>480001</v>
          </cell>
          <cell r="B1583" t="str">
            <v>1015</v>
          </cell>
          <cell r="C1583">
            <v>50670.98</v>
          </cell>
          <cell r="D1583" t="str">
            <v>204</v>
          </cell>
          <cell r="E1583" t="str">
            <v>455</v>
          </cell>
          <cell r="F1583">
            <v>0</v>
          </cell>
          <cell r="G1583">
            <v>3</v>
          </cell>
          <cell r="H1583" t="str">
            <v>2006-03-31</v>
          </cell>
        </row>
        <row r="1584">
          <cell r="A1584" t="str">
            <v>480001</v>
          </cell>
          <cell r="B1584" t="str">
            <v>1015</v>
          </cell>
          <cell r="C1584">
            <v>-2189.19</v>
          </cell>
          <cell r="D1584" t="str">
            <v>205</v>
          </cell>
          <cell r="E1584" t="str">
            <v>455</v>
          </cell>
          <cell r="F1584">
            <v>0</v>
          </cell>
          <cell r="G1584">
            <v>3</v>
          </cell>
          <cell r="H1584" t="str">
            <v>2006-03-31</v>
          </cell>
        </row>
        <row r="1585">
          <cell r="A1585" t="str">
            <v>480001</v>
          </cell>
          <cell r="B1585" t="str">
            <v>1015</v>
          </cell>
          <cell r="C1585">
            <v>0</v>
          </cell>
          <cell r="D1585" t="str">
            <v>210</v>
          </cell>
          <cell r="E1585" t="str">
            <v>455</v>
          </cell>
          <cell r="F1585">
            <v>0</v>
          </cell>
          <cell r="G1585">
            <v>3</v>
          </cell>
          <cell r="H1585" t="str">
            <v>2006-03-31</v>
          </cell>
        </row>
        <row r="1586">
          <cell r="A1586" t="str">
            <v>481004</v>
          </cell>
          <cell r="B1586" t="str">
            <v>1015</v>
          </cell>
          <cell r="C1586">
            <v>-23538.6</v>
          </cell>
          <cell r="D1586" t="str">
            <v>202</v>
          </cell>
          <cell r="E1586" t="str">
            <v>455</v>
          </cell>
          <cell r="F1586">
            <v>-9557.3700000000008</v>
          </cell>
          <cell r="G1586">
            <v>3</v>
          </cell>
          <cell r="H1586" t="str">
            <v>2006-03-31</v>
          </cell>
        </row>
        <row r="1587">
          <cell r="A1587" t="str">
            <v>481004</v>
          </cell>
          <cell r="B1587" t="str">
            <v>1015</v>
          </cell>
          <cell r="C1587">
            <v>-79754.41</v>
          </cell>
          <cell r="D1587" t="str">
            <v>204</v>
          </cell>
          <cell r="E1587" t="str">
            <v>455</v>
          </cell>
          <cell r="F1587">
            <v>0</v>
          </cell>
          <cell r="G1587">
            <v>3</v>
          </cell>
          <cell r="H1587" t="str">
            <v>2006-03-31</v>
          </cell>
        </row>
        <row r="1588">
          <cell r="A1588" t="str">
            <v>481004</v>
          </cell>
          <cell r="B1588" t="str">
            <v>1015</v>
          </cell>
          <cell r="C1588">
            <v>1158.96</v>
          </cell>
          <cell r="D1588" t="str">
            <v>205</v>
          </cell>
          <cell r="E1588" t="str">
            <v>455</v>
          </cell>
          <cell r="F1588">
            <v>0</v>
          </cell>
          <cell r="G1588">
            <v>3</v>
          </cell>
          <cell r="H1588" t="str">
            <v>2006-03-31</v>
          </cell>
        </row>
        <row r="1589">
          <cell r="A1589" t="str">
            <v>481002</v>
          </cell>
          <cell r="B1589" t="str">
            <v>1015</v>
          </cell>
          <cell r="C1589">
            <v>0</v>
          </cell>
          <cell r="D1589" t="str">
            <v>202</v>
          </cell>
          <cell r="E1589" t="str">
            <v>456</v>
          </cell>
          <cell r="F1589">
            <v>0</v>
          </cell>
          <cell r="G1589">
            <v>3</v>
          </cell>
          <cell r="H1589" t="str">
            <v>2006-03-31</v>
          </cell>
        </row>
        <row r="1590">
          <cell r="A1590" t="str">
            <v>481002</v>
          </cell>
          <cell r="B1590" t="str">
            <v>1015</v>
          </cell>
          <cell r="C1590">
            <v>0</v>
          </cell>
          <cell r="D1590" t="str">
            <v>203</v>
          </cell>
          <cell r="E1590" t="str">
            <v>456</v>
          </cell>
          <cell r="F1590">
            <v>0</v>
          </cell>
          <cell r="G1590">
            <v>3</v>
          </cell>
          <cell r="H1590" t="str">
            <v>2006-03-31</v>
          </cell>
        </row>
        <row r="1591">
          <cell r="A1591" t="str">
            <v>481002</v>
          </cell>
          <cell r="B1591" t="str">
            <v>1015</v>
          </cell>
          <cell r="C1591">
            <v>0</v>
          </cell>
          <cell r="D1591" t="str">
            <v>204</v>
          </cell>
          <cell r="E1591" t="str">
            <v>456</v>
          </cell>
          <cell r="F1591">
            <v>0</v>
          </cell>
          <cell r="G1591">
            <v>3</v>
          </cell>
          <cell r="H1591" t="str">
            <v>2006-03-31</v>
          </cell>
        </row>
        <row r="1592">
          <cell r="A1592" t="str">
            <v>481002</v>
          </cell>
          <cell r="B1592" t="str">
            <v>1015</v>
          </cell>
          <cell r="C1592">
            <v>0</v>
          </cell>
          <cell r="D1592" t="str">
            <v>210</v>
          </cell>
          <cell r="E1592" t="str">
            <v>456</v>
          </cell>
          <cell r="F1592">
            <v>0</v>
          </cell>
          <cell r="G1592">
            <v>3</v>
          </cell>
          <cell r="H1592" t="str">
            <v>2006-03-31</v>
          </cell>
        </row>
        <row r="1593">
          <cell r="A1593" t="str">
            <v>481002</v>
          </cell>
          <cell r="B1593" t="str">
            <v>1015</v>
          </cell>
          <cell r="C1593">
            <v>-384.68</v>
          </cell>
          <cell r="D1593" t="str">
            <v>202</v>
          </cell>
          <cell r="E1593" t="str">
            <v>457</v>
          </cell>
          <cell r="F1593">
            <v>-2321</v>
          </cell>
          <cell r="G1593">
            <v>3</v>
          </cell>
          <cell r="H1593" t="str">
            <v>2006-03-31</v>
          </cell>
        </row>
        <row r="1594">
          <cell r="A1594" t="str">
            <v>481002</v>
          </cell>
          <cell r="B1594" t="str">
            <v>1015</v>
          </cell>
          <cell r="C1594">
            <v>-424.44</v>
          </cell>
          <cell r="D1594" t="str">
            <v>203</v>
          </cell>
          <cell r="E1594" t="str">
            <v>457</v>
          </cell>
          <cell r="F1594">
            <v>0</v>
          </cell>
          <cell r="G1594">
            <v>3</v>
          </cell>
          <cell r="H1594" t="str">
            <v>2006-03-31</v>
          </cell>
        </row>
        <row r="1595">
          <cell r="A1595" t="str">
            <v>481002</v>
          </cell>
          <cell r="B1595" t="str">
            <v>1015</v>
          </cell>
          <cell r="C1595">
            <v>-14451.89</v>
          </cell>
          <cell r="D1595" t="str">
            <v>204</v>
          </cell>
          <cell r="E1595" t="str">
            <v>457</v>
          </cell>
          <cell r="F1595">
            <v>0</v>
          </cell>
          <cell r="G1595">
            <v>3</v>
          </cell>
          <cell r="H1595" t="str">
            <v>2006-03-31</v>
          </cell>
        </row>
        <row r="1596">
          <cell r="A1596" t="str">
            <v>481002</v>
          </cell>
          <cell r="B1596" t="str">
            <v>1015</v>
          </cell>
          <cell r="C1596">
            <v>0</v>
          </cell>
          <cell r="D1596" t="str">
            <v>210</v>
          </cell>
          <cell r="E1596" t="str">
            <v>457</v>
          </cell>
          <cell r="F1596">
            <v>0</v>
          </cell>
          <cell r="G1596">
            <v>3</v>
          </cell>
          <cell r="H1596" t="str">
            <v>2006-03-31</v>
          </cell>
        </row>
        <row r="1597">
          <cell r="A1597" t="str">
            <v>481005</v>
          </cell>
          <cell r="B1597" t="str">
            <v>1015</v>
          </cell>
          <cell r="C1597">
            <v>-2422</v>
          </cell>
          <cell r="D1597" t="str">
            <v>202</v>
          </cell>
          <cell r="E1597" t="str">
            <v>457</v>
          </cell>
          <cell r="F1597">
            <v>-12804.71</v>
          </cell>
          <cell r="G1597">
            <v>3</v>
          </cell>
          <cell r="H1597" t="str">
            <v>2006-03-31</v>
          </cell>
        </row>
        <row r="1598">
          <cell r="A1598" t="str">
            <v>481005</v>
          </cell>
          <cell r="B1598" t="str">
            <v>1015</v>
          </cell>
          <cell r="C1598">
            <v>-2342</v>
          </cell>
          <cell r="D1598" t="str">
            <v>203</v>
          </cell>
          <cell r="E1598" t="str">
            <v>457</v>
          </cell>
          <cell r="F1598">
            <v>0</v>
          </cell>
          <cell r="G1598">
            <v>3</v>
          </cell>
          <cell r="H1598" t="str">
            <v>2006-03-31</v>
          </cell>
        </row>
        <row r="1599">
          <cell r="A1599" t="str">
            <v>481005</v>
          </cell>
          <cell r="B1599" t="str">
            <v>1015</v>
          </cell>
          <cell r="C1599">
            <v>-79731</v>
          </cell>
          <cell r="D1599" t="str">
            <v>204</v>
          </cell>
          <cell r="E1599" t="str">
            <v>457</v>
          </cell>
          <cell r="F1599">
            <v>0</v>
          </cell>
          <cell r="G1599">
            <v>3</v>
          </cell>
          <cell r="H1599" t="str">
            <v>2006-03-31</v>
          </cell>
        </row>
        <row r="1600">
          <cell r="A1600" t="str">
            <v>481005</v>
          </cell>
          <cell r="B1600" t="str">
            <v>1015</v>
          </cell>
          <cell r="C1600">
            <v>0</v>
          </cell>
          <cell r="D1600" t="str">
            <v>210</v>
          </cell>
          <cell r="E1600" t="str">
            <v>457</v>
          </cell>
          <cell r="F1600">
            <v>0</v>
          </cell>
          <cell r="G1600">
            <v>3</v>
          </cell>
          <cell r="H1600" t="str">
            <v>2006-03-31</v>
          </cell>
        </row>
        <row r="1601">
          <cell r="A1601" t="str">
            <v>489300</v>
          </cell>
          <cell r="B1601" t="str">
            <v>1015</v>
          </cell>
          <cell r="C1601">
            <v>-3342.71</v>
          </cell>
          <cell r="D1601" t="str">
            <v>250</v>
          </cell>
          <cell r="E1601" t="str">
            <v>458</v>
          </cell>
          <cell r="F1601">
            <v>-20758</v>
          </cell>
          <cell r="G1601">
            <v>3</v>
          </cell>
          <cell r="H1601" t="str">
            <v>2006-03-31</v>
          </cell>
        </row>
        <row r="1602">
          <cell r="A1602" t="str">
            <v>489304</v>
          </cell>
          <cell r="B1602" t="str">
            <v>1015</v>
          </cell>
          <cell r="C1602">
            <v>-1139.9000000000001</v>
          </cell>
          <cell r="D1602" t="str">
            <v>250</v>
          </cell>
          <cell r="E1602" t="str">
            <v>458</v>
          </cell>
          <cell r="F1602">
            <v>-3463</v>
          </cell>
          <cell r="G1602">
            <v>3</v>
          </cell>
          <cell r="H1602" t="str">
            <v>2006-03-31</v>
          </cell>
        </row>
        <row r="1603">
          <cell r="A1603" t="str">
            <v>489300</v>
          </cell>
          <cell r="B1603" t="str">
            <v>1015</v>
          </cell>
          <cell r="C1603">
            <v>-1843.2</v>
          </cell>
          <cell r="D1603" t="str">
            <v>250</v>
          </cell>
          <cell r="E1603" t="str">
            <v>459</v>
          </cell>
          <cell r="F1603">
            <v>-6095</v>
          </cell>
          <cell r="G1603">
            <v>3</v>
          </cell>
          <cell r="H1603" t="str">
            <v>2006-03-31</v>
          </cell>
        </row>
        <row r="1604">
          <cell r="A1604" t="str">
            <v>489304</v>
          </cell>
          <cell r="B1604" t="str">
            <v>1015</v>
          </cell>
          <cell r="C1604">
            <v>0</v>
          </cell>
          <cell r="D1604" t="str">
            <v>250</v>
          </cell>
          <cell r="E1604" t="str">
            <v>459</v>
          </cell>
          <cell r="F1604">
            <v>0</v>
          </cell>
          <cell r="G1604">
            <v>3</v>
          </cell>
          <cell r="H1604" t="str">
            <v>2006-03-31</v>
          </cell>
        </row>
        <row r="1605">
          <cell r="A1605" t="str">
            <v>481003</v>
          </cell>
          <cell r="B1605" t="str">
            <v>1015</v>
          </cell>
          <cell r="C1605">
            <v>-107908.54</v>
          </cell>
          <cell r="D1605" t="str">
            <v>200</v>
          </cell>
          <cell r="E1605" t="str">
            <v>NGV</v>
          </cell>
          <cell r="F1605">
            <v>-10196.879999999999</v>
          </cell>
          <cell r="G1605">
            <v>3</v>
          </cell>
          <cell r="H1605" t="str">
            <v>2006-03-31</v>
          </cell>
        </row>
        <row r="1606">
          <cell r="A1606" t="str">
            <v>481000</v>
          </cell>
          <cell r="B1606" t="str">
            <v>1015</v>
          </cell>
          <cell r="C1606">
            <v>-18326.52</v>
          </cell>
          <cell r="D1606" t="str">
            <v>202</v>
          </cell>
          <cell r="E1606" t="str">
            <v>402</v>
          </cell>
          <cell r="F1606">
            <v>-43446.18</v>
          </cell>
          <cell r="G1606">
            <v>4</v>
          </cell>
          <cell r="H1606" t="str">
            <v>2006-04-30</v>
          </cell>
        </row>
        <row r="1607">
          <cell r="A1607" t="str">
            <v>481000</v>
          </cell>
          <cell r="B1607" t="str">
            <v>1015</v>
          </cell>
          <cell r="C1607">
            <v>-21617.43</v>
          </cell>
          <cell r="D1607" t="str">
            <v>203</v>
          </cell>
          <cell r="E1607" t="str">
            <v>402</v>
          </cell>
          <cell r="F1607">
            <v>0</v>
          </cell>
          <cell r="G1607">
            <v>4</v>
          </cell>
          <cell r="H1607" t="str">
            <v>2006-04-30</v>
          </cell>
        </row>
        <row r="1608">
          <cell r="A1608" t="str">
            <v>481000</v>
          </cell>
          <cell r="B1608" t="str">
            <v>1015</v>
          </cell>
          <cell r="C1608">
            <v>-282152.67</v>
          </cell>
          <cell r="D1608" t="str">
            <v>204</v>
          </cell>
          <cell r="E1608" t="str">
            <v>402</v>
          </cell>
          <cell r="F1608">
            <v>0</v>
          </cell>
          <cell r="G1608">
            <v>4</v>
          </cell>
          <cell r="H1608" t="str">
            <v>2006-04-30</v>
          </cell>
        </row>
        <row r="1609">
          <cell r="A1609" t="str">
            <v>481000</v>
          </cell>
          <cell r="B1609" t="str">
            <v>1015</v>
          </cell>
          <cell r="C1609">
            <v>0</v>
          </cell>
          <cell r="D1609" t="str">
            <v>210</v>
          </cell>
          <cell r="E1609" t="str">
            <v>402</v>
          </cell>
          <cell r="F1609">
            <v>0</v>
          </cell>
          <cell r="G1609">
            <v>4</v>
          </cell>
          <cell r="H1609" t="str">
            <v>2006-04-30</v>
          </cell>
        </row>
        <row r="1610">
          <cell r="A1610" t="str">
            <v>481004</v>
          </cell>
          <cell r="B1610" t="str">
            <v>1015</v>
          </cell>
          <cell r="C1610">
            <v>-285226.58</v>
          </cell>
          <cell r="D1610" t="str">
            <v>202</v>
          </cell>
          <cell r="E1610" t="str">
            <v>402</v>
          </cell>
          <cell r="F1610">
            <v>-611294.41</v>
          </cell>
          <cell r="G1610">
            <v>4</v>
          </cell>
          <cell r="H1610" t="str">
            <v>2006-04-30</v>
          </cell>
        </row>
        <row r="1611">
          <cell r="A1611" t="str">
            <v>481004</v>
          </cell>
          <cell r="B1611" t="str">
            <v>1015</v>
          </cell>
          <cell r="C1611">
            <v>-244592.78</v>
          </cell>
          <cell r="D1611" t="str">
            <v>203</v>
          </cell>
          <cell r="E1611" t="str">
            <v>402</v>
          </cell>
          <cell r="F1611">
            <v>0</v>
          </cell>
          <cell r="G1611">
            <v>4</v>
          </cell>
          <cell r="H1611" t="str">
            <v>2006-04-30</v>
          </cell>
        </row>
        <row r="1612">
          <cell r="A1612" t="str">
            <v>481004</v>
          </cell>
          <cell r="B1612" t="str">
            <v>1015</v>
          </cell>
          <cell r="C1612">
            <v>-3976030.4</v>
          </cell>
          <cell r="D1612" t="str">
            <v>204</v>
          </cell>
          <cell r="E1612" t="str">
            <v>402</v>
          </cell>
          <cell r="F1612">
            <v>0</v>
          </cell>
          <cell r="G1612">
            <v>4</v>
          </cell>
          <cell r="H1612" t="str">
            <v>2006-04-30</v>
          </cell>
        </row>
        <row r="1613">
          <cell r="A1613" t="str">
            <v>481004</v>
          </cell>
          <cell r="B1613" t="str">
            <v>1015</v>
          </cell>
          <cell r="C1613">
            <v>0</v>
          </cell>
          <cell r="D1613" t="str">
            <v>210</v>
          </cell>
          <cell r="E1613" t="str">
            <v>402</v>
          </cell>
          <cell r="F1613">
            <v>0</v>
          </cell>
          <cell r="G1613">
            <v>4</v>
          </cell>
          <cell r="H1613" t="str">
            <v>2006-04-30</v>
          </cell>
        </row>
        <row r="1614">
          <cell r="A1614" t="str">
            <v>481000</v>
          </cell>
          <cell r="B1614" t="str">
            <v>1015</v>
          </cell>
          <cell r="C1614">
            <v>-7313.31</v>
          </cell>
          <cell r="D1614" t="str">
            <v>202</v>
          </cell>
          <cell r="E1614" t="str">
            <v>403</v>
          </cell>
          <cell r="F1614">
            <v>0</v>
          </cell>
          <cell r="G1614">
            <v>4</v>
          </cell>
          <cell r="H1614" t="str">
            <v>2006-04-30</v>
          </cell>
        </row>
        <row r="1615">
          <cell r="A1615" t="str">
            <v>481000</v>
          </cell>
          <cell r="B1615" t="str">
            <v>1015</v>
          </cell>
          <cell r="C1615">
            <v>-1619.75</v>
          </cell>
          <cell r="D1615" t="str">
            <v>203</v>
          </cell>
          <cell r="E1615" t="str">
            <v>403</v>
          </cell>
          <cell r="F1615">
            <v>0</v>
          </cell>
          <cell r="G1615">
            <v>4</v>
          </cell>
          <cell r="H1615" t="str">
            <v>2006-04-30</v>
          </cell>
        </row>
        <row r="1616">
          <cell r="A1616" t="str">
            <v>481000</v>
          </cell>
          <cell r="B1616" t="str">
            <v>1015</v>
          </cell>
          <cell r="C1616">
            <v>-2944.28</v>
          </cell>
          <cell r="D1616" t="str">
            <v>204</v>
          </cell>
          <cell r="E1616" t="str">
            <v>403</v>
          </cell>
          <cell r="F1616">
            <v>0</v>
          </cell>
          <cell r="G1616">
            <v>4</v>
          </cell>
          <cell r="H1616" t="str">
            <v>2006-04-30</v>
          </cell>
        </row>
        <row r="1617">
          <cell r="A1617" t="str">
            <v>481000</v>
          </cell>
          <cell r="B1617" t="str">
            <v>1015</v>
          </cell>
          <cell r="C1617">
            <v>0</v>
          </cell>
          <cell r="D1617" t="str">
            <v>210</v>
          </cell>
          <cell r="E1617" t="str">
            <v>403</v>
          </cell>
          <cell r="F1617">
            <v>0</v>
          </cell>
          <cell r="G1617">
            <v>4</v>
          </cell>
          <cell r="H1617" t="str">
            <v>2006-04-30</v>
          </cell>
        </row>
        <row r="1618">
          <cell r="A1618" t="str">
            <v>481004</v>
          </cell>
          <cell r="B1618" t="str">
            <v>1015</v>
          </cell>
          <cell r="C1618">
            <v>0</v>
          </cell>
          <cell r="D1618" t="str">
            <v>202</v>
          </cell>
          <cell r="E1618" t="str">
            <v>403</v>
          </cell>
          <cell r="F1618">
            <v>0</v>
          </cell>
          <cell r="G1618">
            <v>4</v>
          </cell>
          <cell r="H1618" t="str">
            <v>2006-04-30</v>
          </cell>
        </row>
        <row r="1619">
          <cell r="A1619" t="str">
            <v>481004</v>
          </cell>
          <cell r="B1619" t="str">
            <v>1015</v>
          </cell>
          <cell r="C1619">
            <v>0</v>
          </cell>
          <cell r="D1619" t="str">
            <v>203</v>
          </cell>
          <cell r="E1619" t="str">
            <v>403</v>
          </cell>
          <cell r="F1619">
            <v>0</v>
          </cell>
          <cell r="G1619">
            <v>4</v>
          </cell>
          <cell r="H1619" t="str">
            <v>2006-04-30</v>
          </cell>
        </row>
        <row r="1620">
          <cell r="A1620" t="str">
            <v>481004</v>
          </cell>
          <cell r="B1620" t="str">
            <v>1015</v>
          </cell>
          <cell r="C1620">
            <v>0</v>
          </cell>
          <cell r="D1620" t="str">
            <v>204</v>
          </cell>
          <cell r="E1620" t="str">
            <v>403</v>
          </cell>
          <cell r="F1620">
            <v>0</v>
          </cell>
          <cell r="G1620">
            <v>4</v>
          </cell>
          <cell r="H1620" t="str">
            <v>2006-04-30</v>
          </cell>
        </row>
        <row r="1621">
          <cell r="A1621" t="str">
            <v>481004</v>
          </cell>
          <cell r="B1621" t="str">
            <v>1015</v>
          </cell>
          <cell r="C1621">
            <v>0</v>
          </cell>
          <cell r="D1621" t="str">
            <v>210</v>
          </cell>
          <cell r="E1621" t="str">
            <v>403</v>
          </cell>
          <cell r="F1621">
            <v>0</v>
          </cell>
          <cell r="G1621">
            <v>4</v>
          </cell>
          <cell r="H1621" t="str">
            <v>2006-04-30</v>
          </cell>
        </row>
        <row r="1622">
          <cell r="A1622" t="str">
            <v>481000</v>
          </cell>
          <cell r="B1622" t="str">
            <v>1015</v>
          </cell>
          <cell r="C1622">
            <v>-87768.14</v>
          </cell>
          <cell r="D1622" t="str">
            <v>202</v>
          </cell>
          <cell r="E1622" t="str">
            <v>404</v>
          </cell>
          <cell r="F1622">
            <v>-269007</v>
          </cell>
          <cell r="G1622">
            <v>4</v>
          </cell>
          <cell r="H1622" t="str">
            <v>2006-04-30</v>
          </cell>
        </row>
        <row r="1623">
          <cell r="A1623" t="str">
            <v>481000</v>
          </cell>
          <cell r="B1623" t="str">
            <v>1015</v>
          </cell>
          <cell r="C1623">
            <v>-194241.88</v>
          </cell>
          <cell r="D1623" t="str">
            <v>203</v>
          </cell>
          <cell r="E1623" t="str">
            <v>404</v>
          </cell>
          <cell r="F1623">
            <v>0</v>
          </cell>
          <cell r="G1623">
            <v>4</v>
          </cell>
          <cell r="H1623" t="str">
            <v>2006-04-30</v>
          </cell>
        </row>
        <row r="1624">
          <cell r="A1624" t="str">
            <v>481000</v>
          </cell>
          <cell r="B1624" t="str">
            <v>1015</v>
          </cell>
          <cell r="C1624">
            <v>-1747020.23</v>
          </cell>
          <cell r="D1624" t="str">
            <v>204</v>
          </cell>
          <cell r="E1624" t="str">
            <v>404</v>
          </cell>
          <cell r="F1624">
            <v>0</v>
          </cell>
          <cell r="G1624">
            <v>4</v>
          </cell>
          <cell r="H1624" t="str">
            <v>2006-04-30</v>
          </cell>
        </row>
        <row r="1625">
          <cell r="A1625" t="str">
            <v>481000</v>
          </cell>
          <cell r="B1625" t="str">
            <v>1015</v>
          </cell>
          <cell r="C1625">
            <v>0</v>
          </cell>
          <cell r="D1625" t="str">
            <v>210</v>
          </cell>
          <cell r="E1625" t="str">
            <v>404</v>
          </cell>
          <cell r="F1625">
            <v>0</v>
          </cell>
          <cell r="G1625">
            <v>4</v>
          </cell>
          <cell r="H1625" t="str">
            <v>2006-04-30</v>
          </cell>
        </row>
        <row r="1626">
          <cell r="A1626" t="str">
            <v>481004</v>
          </cell>
          <cell r="B1626" t="str">
            <v>1015</v>
          </cell>
          <cell r="C1626">
            <v>0</v>
          </cell>
          <cell r="D1626" t="str">
            <v>202</v>
          </cell>
          <cell r="E1626" t="str">
            <v>404</v>
          </cell>
          <cell r="F1626">
            <v>0</v>
          </cell>
          <cell r="G1626">
            <v>4</v>
          </cell>
          <cell r="H1626" t="str">
            <v>2006-04-30</v>
          </cell>
        </row>
        <row r="1627">
          <cell r="A1627" t="str">
            <v>481004</v>
          </cell>
          <cell r="B1627" t="str">
            <v>1015</v>
          </cell>
          <cell r="C1627">
            <v>0</v>
          </cell>
          <cell r="D1627" t="str">
            <v>203</v>
          </cell>
          <cell r="E1627" t="str">
            <v>404</v>
          </cell>
          <cell r="F1627">
            <v>0</v>
          </cell>
          <cell r="G1627">
            <v>4</v>
          </cell>
          <cell r="H1627" t="str">
            <v>2006-04-30</v>
          </cell>
        </row>
        <row r="1628">
          <cell r="A1628" t="str">
            <v>481004</v>
          </cell>
          <cell r="B1628" t="str">
            <v>1015</v>
          </cell>
          <cell r="C1628">
            <v>0</v>
          </cell>
          <cell r="D1628" t="str">
            <v>204</v>
          </cell>
          <cell r="E1628" t="str">
            <v>404</v>
          </cell>
          <cell r="F1628">
            <v>0</v>
          </cell>
          <cell r="G1628">
            <v>4</v>
          </cell>
          <cell r="H1628" t="str">
            <v>2006-04-30</v>
          </cell>
        </row>
        <row r="1629">
          <cell r="A1629" t="str">
            <v>481004</v>
          </cell>
          <cell r="B1629" t="str">
            <v>1015</v>
          </cell>
          <cell r="C1629">
            <v>0</v>
          </cell>
          <cell r="D1629" t="str">
            <v>210</v>
          </cell>
          <cell r="E1629" t="str">
            <v>404</v>
          </cell>
          <cell r="F1629">
            <v>0</v>
          </cell>
          <cell r="G1629">
            <v>4</v>
          </cell>
          <cell r="H1629" t="str">
            <v>2006-04-30</v>
          </cell>
        </row>
        <row r="1630">
          <cell r="A1630" t="str">
            <v>489300</v>
          </cell>
          <cell r="B1630" t="str">
            <v>1015</v>
          </cell>
          <cell r="C1630">
            <v>-55492.78</v>
          </cell>
          <cell r="D1630" t="str">
            <v>250</v>
          </cell>
          <cell r="E1630" t="str">
            <v>405</v>
          </cell>
          <cell r="F1630">
            <v>-293156</v>
          </cell>
          <cell r="G1630">
            <v>4</v>
          </cell>
          <cell r="H1630" t="str">
            <v>2006-04-30</v>
          </cell>
        </row>
        <row r="1631">
          <cell r="A1631" t="str">
            <v>489304</v>
          </cell>
          <cell r="B1631" t="str">
            <v>1015</v>
          </cell>
          <cell r="C1631">
            <v>-24809.05</v>
          </cell>
          <cell r="D1631" t="str">
            <v>250</v>
          </cell>
          <cell r="E1631" t="str">
            <v>405</v>
          </cell>
          <cell r="F1631">
            <v>-133013</v>
          </cell>
          <cell r="G1631">
            <v>4</v>
          </cell>
          <cell r="H1631" t="str">
            <v>2006-04-30</v>
          </cell>
        </row>
        <row r="1632">
          <cell r="A1632" t="str">
            <v>489300</v>
          </cell>
          <cell r="B1632" t="str">
            <v>1015</v>
          </cell>
          <cell r="C1632">
            <v>-70373.509999999995</v>
          </cell>
          <cell r="D1632" t="str">
            <v>250</v>
          </cell>
          <cell r="E1632" t="str">
            <v>406</v>
          </cell>
          <cell r="F1632">
            <v>-284435</v>
          </cell>
          <cell r="G1632">
            <v>4</v>
          </cell>
          <cell r="H1632" t="str">
            <v>2006-04-30</v>
          </cell>
        </row>
        <row r="1633">
          <cell r="A1633" t="str">
            <v>489304</v>
          </cell>
          <cell r="B1633" t="str">
            <v>1015</v>
          </cell>
          <cell r="C1633">
            <v>-38178.89</v>
          </cell>
          <cell r="D1633" t="str">
            <v>250</v>
          </cell>
          <cell r="E1633" t="str">
            <v>406</v>
          </cell>
          <cell r="F1633">
            <v>-190988</v>
          </cell>
          <cell r="G1633">
            <v>4</v>
          </cell>
          <cell r="H1633" t="str">
            <v>2006-04-30</v>
          </cell>
        </row>
        <row r="1634">
          <cell r="A1634" t="str">
            <v>480000</v>
          </cell>
          <cell r="B1634" t="str">
            <v>1015</v>
          </cell>
          <cell r="C1634">
            <v>-16369897.15</v>
          </cell>
          <cell r="D1634" t="str">
            <v>202</v>
          </cell>
          <cell r="E1634" t="str">
            <v>407</v>
          </cell>
          <cell r="F1634">
            <v>-6490458.5499999998</v>
          </cell>
          <cell r="G1634">
            <v>4</v>
          </cell>
          <cell r="H1634" t="str">
            <v>2006-04-30</v>
          </cell>
        </row>
        <row r="1635">
          <cell r="A1635" t="str">
            <v>480000</v>
          </cell>
          <cell r="B1635" t="str">
            <v>1015</v>
          </cell>
          <cell r="C1635">
            <v>-5446759.5800000001</v>
          </cell>
          <cell r="D1635" t="str">
            <v>203</v>
          </cell>
          <cell r="E1635" t="str">
            <v>407</v>
          </cell>
          <cell r="F1635">
            <v>0</v>
          </cell>
          <cell r="G1635">
            <v>4</v>
          </cell>
          <cell r="H1635" t="str">
            <v>2006-04-30</v>
          </cell>
        </row>
        <row r="1636">
          <cell r="A1636" t="str">
            <v>480000</v>
          </cell>
          <cell r="B1636" t="str">
            <v>1015</v>
          </cell>
          <cell r="C1636">
            <v>-44411277.920000002</v>
          </cell>
          <cell r="D1636" t="str">
            <v>204</v>
          </cell>
          <cell r="E1636" t="str">
            <v>407</v>
          </cell>
          <cell r="F1636">
            <v>0</v>
          </cell>
          <cell r="G1636">
            <v>4</v>
          </cell>
          <cell r="H1636" t="str">
            <v>2006-04-30</v>
          </cell>
        </row>
        <row r="1637">
          <cell r="A1637" t="str">
            <v>480000</v>
          </cell>
          <cell r="B1637" t="str">
            <v>1015</v>
          </cell>
          <cell r="C1637">
            <v>-167234.57999999999</v>
          </cell>
          <cell r="D1637" t="str">
            <v>205</v>
          </cell>
          <cell r="E1637" t="str">
            <v>407</v>
          </cell>
          <cell r="F1637">
            <v>0</v>
          </cell>
          <cell r="G1637">
            <v>4</v>
          </cell>
          <cell r="H1637" t="str">
            <v>2006-04-30</v>
          </cell>
        </row>
        <row r="1638">
          <cell r="A1638" t="str">
            <v>480000</v>
          </cell>
          <cell r="B1638" t="str">
            <v>1015</v>
          </cell>
          <cell r="C1638">
            <v>579</v>
          </cell>
          <cell r="D1638" t="str">
            <v>210</v>
          </cell>
          <cell r="E1638" t="str">
            <v>407</v>
          </cell>
          <cell r="F1638">
            <v>76.3</v>
          </cell>
          <cell r="G1638">
            <v>4</v>
          </cell>
          <cell r="H1638" t="str">
            <v>2006-04-30</v>
          </cell>
        </row>
        <row r="1639">
          <cell r="A1639" t="str">
            <v>480001</v>
          </cell>
          <cell r="B1639" t="str">
            <v>1015</v>
          </cell>
          <cell r="C1639">
            <v>6703900.1699999999</v>
          </cell>
          <cell r="D1639" t="str">
            <v>202</v>
          </cell>
          <cell r="E1639" t="str">
            <v>407</v>
          </cell>
          <cell r="F1639">
            <v>3379571</v>
          </cell>
          <cell r="G1639">
            <v>4</v>
          </cell>
          <cell r="H1639" t="str">
            <v>2006-04-30</v>
          </cell>
        </row>
        <row r="1640">
          <cell r="A1640" t="str">
            <v>480001</v>
          </cell>
          <cell r="B1640" t="str">
            <v>1015</v>
          </cell>
          <cell r="C1640">
            <v>4863471.41</v>
          </cell>
          <cell r="D1640" t="str">
            <v>203</v>
          </cell>
          <cell r="E1640" t="str">
            <v>407</v>
          </cell>
          <cell r="F1640">
            <v>0</v>
          </cell>
          <cell r="G1640">
            <v>4</v>
          </cell>
          <cell r="H1640" t="str">
            <v>2006-04-30</v>
          </cell>
        </row>
        <row r="1641">
          <cell r="A1641" t="str">
            <v>480001</v>
          </cell>
          <cell r="B1641" t="str">
            <v>1015</v>
          </cell>
          <cell r="C1641">
            <v>24469963.870000001</v>
          </cell>
          <cell r="D1641" t="str">
            <v>204</v>
          </cell>
          <cell r="E1641" t="str">
            <v>407</v>
          </cell>
          <cell r="F1641">
            <v>0</v>
          </cell>
          <cell r="G1641">
            <v>4</v>
          </cell>
          <cell r="H1641" t="str">
            <v>2006-04-30</v>
          </cell>
        </row>
        <row r="1642">
          <cell r="A1642" t="str">
            <v>480001</v>
          </cell>
          <cell r="B1642" t="str">
            <v>1015</v>
          </cell>
          <cell r="C1642">
            <v>-813520.76</v>
          </cell>
          <cell r="D1642" t="str">
            <v>205</v>
          </cell>
          <cell r="E1642" t="str">
            <v>407</v>
          </cell>
          <cell r="F1642">
            <v>0</v>
          </cell>
          <cell r="G1642">
            <v>4</v>
          </cell>
          <cell r="H1642" t="str">
            <v>2006-04-30</v>
          </cell>
        </row>
        <row r="1643">
          <cell r="A1643" t="str">
            <v>480001</v>
          </cell>
          <cell r="B1643" t="str">
            <v>1015</v>
          </cell>
          <cell r="C1643">
            <v>-6546.39</v>
          </cell>
          <cell r="D1643" t="str">
            <v>210</v>
          </cell>
          <cell r="E1643" t="str">
            <v>407</v>
          </cell>
          <cell r="F1643">
            <v>-937</v>
          </cell>
          <cell r="G1643">
            <v>4</v>
          </cell>
          <cell r="H1643" t="str">
            <v>2006-04-30</v>
          </cell>
        </row>
        <row r="1644">
          <cell r="A1644" t="str">
            <v>481000</v>
          </cell>
          <cell r="B1644" t="str">
            <v>1015</v>
          </cell>
          <cell r="C1644">
            <v>-95.55</v>
          </cell>
          <cell r="D1644" t="str">
            <v>202</v>
          </cell>
          <cell r="E1644" t="str">
            <v>407</v>
          </cell>
          <cell r="F1644">
            <v>-22.55</v>
          </cell>
          <cell r="G1644">
            <v>4</v>
          </cell>
          <cell r="H1644" t="str">
            <v>2006-04-30</v>
          </cell>
        </row>
        <row r="1645">
          <cell r="A1645" t="str">
            <v>481000</v>
          </cell>
          <cell r="B1645" t="str">
            <v>1015</v>
          </cell>
          <cell r="C1645">
            <v>-12.97</v>
          </cell>
          <cell r="D1645" t="str">
            <v>203</v>
          </cell>
          <cell r="E1645" t="str">
            <v>407</v>
          </cell>
          <cell r="F1645">
            <v>0</v>
          </cell>
          <cell r="G1645">
            <v>4</v>
          </cell>
          <cell r="H1645" t="str">
            <v>2006-04-30</v>
          </cell>
        </row>
        <row r="1646">
          <cell r="A1646" t="str">
            <v>481000</v>
          </cell>
          <cell r="B1646" t="str">
            <v>1015</v>
          </cell>
          <cell r="C1646">
            <v>-109.88</v>
          </cell>
          <cell r="D1646" t="str">
            <v>204</v>
          </cell>
          <cell r="E1646" t="str">
            <v>407</v>
          </cell>
          <cell r="F1646">
            <v>0</v>
          </cell>
          <cell r="G1646">
            <v>4</v>
          </cell>
          <cell r="H1646" t="str">
            <v>2006-04-30</v>
          </cell>
        </row>
        <row r="1647">
          <cell r="A1647" t="str">
            <v>481004</v>
          </cell>
          <cell r="B1647" t="str">
            <v>1015</v>
          </cell>
          <cell r="C1647">
            <v>-4113384.02</v>
          </cell>
          <cell r="D1647" t="str">
            <v>202</v>
          </cell>
          <cell r="E1647" t="str">
            <v>407</v>
          </cell>
          <cell r="F1647">
            <v>-2784809.51</v>
          </cell>
          <cell r="G1647">
            <v>4</v>
          </cell>
          <cell r="H1647" t="str">
            <v>2006-04-30</v>
          </cell>
        </row>
        <row r="1648">
          <cell r="A1648" t="str">
            <v>481004</v>
          </cell>
          <cell r="B1648" t="str">
            <v>1015</v>
          </cell>
          <cell r="C1648">
            <v>-2350351.83</v>
          </cell>
          <cell r="D1648" t="str">
            <v>203</v>
          </cell>
          <cell r="E1648" t="str">
            <v>407</v>
          </cell>
          <cell r="F1648">
            <v>0</v>
          </cell>
          <cell r="G1648">
            <v>4</v>
          </cell>
          <cell r="H1648" t="str">
            <v>2006-04-30</v>
          </cell>
        </row>
        <row r="1649">
          <cell r="A1649" t="str">
            <v>481004</v>
          </cell>
          <cell r="B1649" t="str">
            <v>1015</v>
          </cell>
          <cell r="C1649">
            <v>-19045148.949999999</v>
          </cell>
          <cell r="D1649" t="str">
            <v>204</v>
          </cell>
          <cell r="E1649" t="str">
            <v>407</v>
          </cell>
          <cell r="F1649">
            <v>0</v>
          </cell>
          <cell r="G1649">
            <v>4</v>
          </cell>
          <cell r="H1649" t="str">
            <v>2006-04-30</v>
          </cell>
        </row>
        <row r="1650">
          <cell r="A1650" t="str">
            <v>481004</v>
          </cell>
          <cell r="B1650" t="str">
            <v>1015</v>
          </cell>
          <cell r="C1650">
            <v>-11951.66</v>
          </cell>
          <cell r="D1650" t="str">
            <v>205</v>
          </cell>
          <cell r="E1650" t="str">
            <v>407</v>
          </cell>
          <cell r="F1650">
            <v>0</v>
          </cell>
          <cell r="G1650">
            <v>4</v>
          </cell>
          <cell r="H1650" t="str">
            <v>2006-04-30</v>
          </cell>
        </row>
        <row r="1651">
          <cell r="A1651" t="str">
            <v>481004</v>
          </cell>
          <cell r="B1651" t="str">
            <v>1015</v>
          </cell>
          <cell r="C1651">
            <v>5967.39</v>
          </cell>
          <cell r="D1651" t="str">
            <v>210</v>
          </cell>
          <cell r="E1651" t="str">
            <v>407</v>
          </cell>
          <cell r="F1651">
            <v>860.5</v>
          </cell>
          <cell r="G1651">
            <v>4</v>
          </cell>
          <cell r="H1651" t="str">
            <v>2006-04-30</v>
          </cell>
        </row>
        <row r="1652">
          <cell r="A1652" t="str">
            <v>480000</v>
          </cell>
          <cell r="B1652" t="str">
            <v>1015</v>
          </cell>
          <cell r="C1652">
            <v>-172712.78</v>
          </cell>
          <cell r="D1652" t="str">
            <v>202</v>
          </cell>
          <cell r="E1652" t="str">
            <v>408</v>
          </cell>
          <cell r="F1652">
            <v>-43040.54</v>
          </cell>
          <cell r="G1652">
            <v>4</v>
          </cell>
          <cell r="H1652" t="str">
            <v>2006-04-30</v>
          </cell>
        </row>
        <row r="1653">
          <cell r="A1653" t="str">
            <v>480000</v>
          </cell>
          <cell r="B1653" t="str">
            <v>1015</v>
          </cell>
          <cell r="C1653">
            <v>-35574.639999999999</v>
          </cell>
          <cell r="D1653" t="str">
            <v>203</v>
          </cell>
          <cell r="E1653" t="str">
            <v>408</v>
          </cell>
          <cell r="F1653">
            <v>0</v>
          </cell>
          <cell r="G1653">
            <v>4</v>
          </cell>
          <cell r="H1653" t="str">
            <v>2006-04-30</v>
          </cell>
        </row>
        <row r="1654">
          <cell r="A1654" t="str">
            <v>480000</v>
          </cell>
          <cell r="B1654" t="str">
            <v>1015</v>
          </cell>
          <cell r="C1654">
            <v>-294531.33</v>
          </cell>
          <cell r="D1654" t="str">
            <v>204</v>
          </cell>
          <cell r="E1654" t="str">
            <v>408</v>
          </cell>
          <cell r="F1654">
            <v>0</v>
          </cell>
          <cell r="G1654">
            <v>4</v>
          </cell>
          <cell r="H1654" t="str">
            <v>2006-04-30</v>
          </cell>
        </row>
        <row r="1655">
          <cell r="A1655" t="str">
            <v>480000</v>
          </cell>
          <cell r="B1655" t="str">
            <v>1015</v>
          </cell>
          <cell r="C1655">
            <v>-10417.84</v>
          </cell>
          <cell r="D1655" t="str">
            <v>205</v>
          </cell>
          <cell r="E1655" t="str">
            <v>408</v>
          </cell>
          <cell r="F1655">
            <v>0</v>
          </cell>
          <cell r="G1655">
            <v>4</v>
          </cell>
          <cell r="H1655" t="str">
            <v>2006-04-30</v>
          </cell>
        </row>
        <row r="1656">
          <cell r="A1656" t="str">
            <v>480001</v>
          </cell>
          <cell r="B1656" t="str">
            <v>1015</v>
          </cell>
          <cell r="C1656">
            <v>79442.09</v>
          </cell>
          <cell r="D1656" t="str">
            <v>202</v>
          </cell>
          <cell r="E1656" t="str">
            <v>408</v>
          </cell>
          <cell r="F1656">
            <v>20014</v>
          </cell>
          <cell r="G1656">
            <v>4</v>
          </cell>
          <cell r="H1656" t="str">
            <v>2006-04-30</v>
          </cell>
        </row>
        <row r="1657">
          <cell r="A1657" t="str">
            <v>480001</v>
          </cell>
          <cell r="B1657" t="str">
            <v>1015</v>
          </cell>
          <cell r="C1657">
            <v>30120.7</v>
          </cell>
          <cell r="D1657" t="str">
            <v>203</v>
          </cell>
          <cell r="E1657" t="str">
            <v>408</v>
          </cell>
          <cell r="F1657">
            <v>0</v>
          </cell>
          <cell r="G1657">
            <v>4</v>
          </cell>
          <cell r="H1657" t="str">
            <v>2006-04-30</v>
          </cell>
        </row>
        <row r="1658">
          <cell r="A1658" t="str">
            <v>480001</v>
          </cell>
          <cell r="B1658" t="str">
            <v>1015</v>
          </cell>
          <cell r="C1658">
            <v>146353.67000000001</v>
          </cell>
          <cell r="D1658" t="str">
            <v>204</v>
          </cell>
          <cell r="E1658" t="str">
            <v>408</v>
          </cell>
          <cell r="F1658">
            <v>0</v>
          </cell>
          <cell r="G1658">
            <v>4</v>
          </cell>
          <cell r="H1658" t="str">
            <v>2006-04-30</v>
          </cell>
        </row>
        <row r="1659">
          <cell r="A1659" t="str">
            <v>480001</v>
          </cell>
          <cell r="B1659" t="str">
            <v>1015</v>
          </cell>
          <cell r="C1659">
            <v>-18221.68</v>
          </cell>
          <cell r="D1659" t="str">
            <v>205</v>
          </cell>
          <cell r="E1659" t="str">
            <v>408</v>
          </cell>
          <cell r="F1659">
            <v>0</v>
          </cell>
          <cell r="G1659">
            <v>4</v>
          </cell>
          <cell r="H1659" t="str">
            <v>2006-04-30</v>
          </cell>
        </row>
        <row r="1660">
          <cell r="A1660" t="str">
            <v>480001</v>
          </cell>
          <cell r="B1660" t="str">
            <v>1015</v>
          </cell>
          <cell r="C1660">
            <v>0</v>
          </cell>
          <cell r="D1660" t="str">
            <v>210</v>
          </cell>
          <cell r="E1660" t="str">
            <v>408</v>
          </cell>
          <cell r="F1660">
            <v>0</v>
          </cell>
          <cell r="G1660">
            <v>4</v>
          </cell>
          <cell r="H1660" t="str">
            <v>2006-04-30</v>
          </cell>
        </row>
        <row r="1661">
          <cell r="A1661" t="str">
            <v>481004</v>
          </cell>
          <cell r="B1661" t="str">
            <v>1015</v>
          </cell>
          <cell r="C1661">
            <v>-78728.31</v>
          </cell>
          <cell r="D1661" t="str">
            <v>202</v>
          </cell>
          <cell r="E1661" t="str">
            <v>408</v>
          </cell>
          <cell r="F1661">
            <v>-19739.939999999999</v>
          </cell>
          <cell r="G1661">
            <v>4</v>
          </cell>
          <cell r="H1661" t="str">
            <v>2006-04-30</v>
          </cell>
        </row>
        <row r="1662">
          <cell r="A1662" t="str">
            <v>481004</v>
          </cell>
          <cell r="B1662" t="str">
            <v>1015</v>
          </cell>
          <cell r="C1662">
            <v>-15826.06</v>
          </cell>
          <cell r="D1662" t="str">
            <v>203</v>
          </cell>
          <cell r="E1662" t="str">
            <v>408</v>
          </cell>
          <cell r="F1662">
            <v>0</v>
          </cell>
          <cell r="G1662">
            <v>4</v>
          </cell>
          <cell r="H1662" t="str">
            <v>2006-04-30</v>
          </cell>
        </row>
        <row r="1663">
          <cell r="A1663" t="str">
            <v>481004</v>
          </cell>
          <cell r="B1663" t="str">
            <v>1015</v>
          </cell>
          <cell r="C1663">
            <v>-134620.34</v>
          </cell>
          <cell r="D1663" t="str">
            <v>204</v>
          </cell>
          <cell r="E1663" t="str">
            <v>408</v>
          </cell>
          <cell r="F1663">
            <v>0</v>
          </cell>
          <cell r="G1663">
            <v>4</v>
          </cell>
          <cell r="H1663" t="str">
            <v>2006-04-30</v>
          </cell>
        </row>
        <row r="1664">
          <cell r="A1664" t="str">
            <v>481004</v>
          </cell>
          <cell r="B1664" t="str">
            <v>1015</v>
          </cell>
          <cell r="C1664">
            <v>-8243.48</v>
          </cell>
          <cell r="D1664" t="str">
            <v>205</v>
          </cell>
          <cell r="E1664" t="str">
            <v>408</v>
          </cell>
          <cell r="F1664">
            <v>0</v>
          </cell>
          <cell r="G1664">
            <v>4</v>
          </cell>
          <cell r="H1664" t="str">
            <v>2006-04-30</v>
          </cell>
        </row>
        <row r="1665">
          <cell r="A1665" t="str">
            <v>481002</v>
          </cell>
          <cell r="B1665" t="str">
            <v>1015</v>
          </cell>
          <cell r="C1665">
            <v>0</v>
          </cell>
          <cell r="D1665" t="str">
            <v>202</v>
          </cell>
          <cell r="E1665" t="str">
            <v>409</v>
          </cell>
          <cell r="F1665">
            <v>0</v>
          </cell>
          <cell r="G1665">
            <v>4</v>
          </cell>
          <cell r="H1665" t="str">
            <v>2006-04-30</v>
          </cell>
        </row>
        <row r="1666">
          <cell r="A1666" t="str">
            <v>481002</v>
          </cell>
          <cell r="B1666" t="str">
            <v>1015</v>
          </cell>
          <cell r="C1666">
            <v>0</v>
          </cell>
          <cell r="D1666" t="str">
            <v>203</v>
          </cell>
          <cell r="E1666" t="str">
            <v>409</v>
          </cell>
          <cell r="F1666">
            <v>0</v>
          </cell>
          <cell r="G1666">
            <v>4</v>
          </cell>
          <cell r="H1666" t="str">
            <v>2006-04-30</v>
          </cell>
        </row>
        <row r="1667">
          <cell r="A1667" t="str">
            <v>481002</v>
          </cell>
          <cell r="B1667" t="str">
            <v>1015</v>
          </cell>
          <cell r="C1667">
            <v>0</v>
          </cell>
          <cell r="D1667" t="str">
            <v>204</v>
          </cell>
          <cell r="E1667" t="str">
            <v>409</v>
          </cell>
          <cell r="F1667">
            <v>0</v>
          </cell>
          <cell r="G1667">
            <v>4</v>
          </cell>
          <cell r="H1667" t="str">
            <v>2006-04-30</v>
          </cell>
        </row>
        <row r="1668">
          <cell r="A1668" t="str">
            <v>481002</v>
          </cell>
          <cell r="B1668" t="str">
            <v>1015</v>
          </cell>
          <cell r="C1668">
            <v>0</v>
          </cell>
          <cell r="D1668" t="str">
            <v>210</v>
          </cell>
          <cell r="E1668" t="str">
            <v>409</v>
          </cell>
          <cell r="F1668">
            <v>0</v>
          </cell>
          <cell r="G1668">
            <v>4</v>
          </cell>
          <cell r="H1668" t="str">
            <v>2006-04-30</v>
          </cell>
        </row>
        <row r="1669">
          <cell r="A1669" t="str">
            <v>481002</v>
          </cell>
          <cell r="B1669" t="str">
            <v>1015</v>
          </cell>
          <cell r="C1669">
            <v>-4264.3999999999996</v>
          </cell>
          <cell r="D1669" t="str">
            <v>202</v>
          </cell>
          <cell r="E1669" t="str">
            <v>411</v>
          </cell>
          <cell r="F1669">
            <v>-17747.14</v>
          </cell>
          <cell r="G1669">
            <v>4</v>
          </cell>
          <cell r="H1669" t="str">
            <v>2006-04-30</v>
          </cell>
        </row>
        <row r="1670">
          <cell r="A1670" t="str">
            <v>481002</v>
          </cell>
          <cell r="B1670" t="str">
            <v>1015</v>
          </cell>
          <cell r="C1670">
            <v>-3245.4</v>
          </cell>
          <cell r="D1670" t="str">
            <v>203</v>
          </cell>
          <cell r="E1670" t="str">
            <v>411</v>
          </cell>
          <cell r="F1670">
            <v>0</v>
          </cell>
          <cell r="G1670">
            <v>4</v>
          </cell>
          <cell r="H1670" t="str">
            <v>2006-04-30</v>
          </cell>
        </row>
        <row r="1671">
          <cell r="A1671" t="str">
            <v>481002</v>
          </cell>
          <cell r="B1671" t="str">
            <v>1015</v>
          </cell>
          <cell r="C1671">
            <v>-101405.65</v>
          </cell>
          <cell r="D1671" t="str">
            <v>204</v>
          </cell>
          <cell r="E1671" t="str">
            <v>411</v>
          </cell>
          <cell r="F1671">
            <v>0</v>
          </cell>
          <cell r="G1671">
            <v>4</v>
          </cell>
          <cell r="H1671" t="str">
            <v>2006-04-30</v>
          </cell>
        </row>
        <row r="1672">
          <cell r="A1672" t="str">
            <v>481002</v>
          </cell>
          <cell r="B1672" t="str">
            <v>1015</v>
          </cell>
          <cell r="C1672">
            <v>0</v>
          </cell>
          <cell r="D1672" t="str">
            <v>210</v>
          </cell>
          <cell r="E1672" t="str">
            <v>411</v>
          </cell>
          <cell r="F1672">
            <v>0</v>
          </cell>
          <cell r="G1672">
            <v>4</v>
          </cell>
          <cell r="H1672" t="str">
            <v>2006-04-30</v>
          </cell>
        </row>
        <row r="1673">
          <cell r="A1673" t="str">
            <v>481005</v>
          </cell>
          <cell r="B1673" t="str">
            <v>1015</v>
          </cell>
          <cell r="C1673">
            <v>-30974.11</v>
          </cell>
          <cell r="D1673" t="str">
            <v>202</v>
          </cell>
          <cell r="E1673" t="str">
            <v>411</v>
          </cell>
          <cell r="F1673">
            <v>-102241.24</v>
          </cell>
          <cell r="G1673">
            <v>4</v>
          </cell>
          <cell r="H1673" t="str">
            <v>2006-04-30</v>
          </cell>
        </row>
        <row r="1674">
          <cell r="A1674" t="str">
            <v>481005</v>
          </cell>
          <cell r="B1674" t="str">
            <v>1015</v>
          </cell>
          <cell r="C1674">
            <v>-18696.61</v>
          </cell>
          <cell r="D1674" t="str">
            <v>203</v>
          </cell>
          <cell r="E1674" t="str">
            <v>411</v>
          </cell>
          <cell r="F1674">
            <v>0</v>
          </cell>
          <cell r="G1674">
            <v>4</v>
          </cell>
          <cell r="H1674" t="str">
            <v>2006-04-30</v>
          </cell>
        </row>
        <row r="1675">
          <cell r="A1675" t="str">
            <v>481005</v>
          </cell>
          <cell r="B1675" t="str">
            <v>1015</v>
          </cell>
          <cell r="C1675">
            <v>-584201.30000000005</v>
          </cell>
          <cell r="D1675" t="str">
            <v>204</v>
          </cell>
          <cell r="E1675" t="str">
            <v>411</v>
          </cell>
          <cell r="F1675">
            <v>0</v>
          </cell>
          <cell r="G1675">
            <v>4</v>
          </cell>
          <cell r="H1675" t="str">
            <v>2006-04-30</v>
          </cell>
        </row>
        <row r="1676">
          <cell r="A1676" t="str">
            <v>481005</v>
          </cell>
          <cell r="B1676" t="str">
            <v>1015</v>
          </cell>
          <cell r="C1676">
            <v>0</v>
          </cell>
          <cell r="D1676" t="str">
            <v>210</v>
          </cell>
          <cell r="E1676" t="str">
            <v>411</v>
          </cell>
          <cell r="F1676">
            <v>0</v>
          </cell>
          <cell r="G1676">
            <v>4</v>
          </cell>
          <cell r="H1676" t="str">
            <v>2006-04-30</v>
          </cell>
        </row>
        <row r="1677">
          <cell r="A1677" t="str">
            <v>481002</v>
          </cell>
          <cell r="B1677" t="str">
            <v>1015</v>
          </cell>
          <cell r="C1677">
            <v>0</v>
          </cell>
          <cell r="D1677" t="str">
            <v>210</v>
          </cell>
          <cell r="E1677" t="str">
            <v>412</v>
          </cell>
          <cell r="F1677">
            <v>0</v>
          </cell>
          <cell r="G1677">
            <v>4</v>
          </cell>
          <cell r="H1677" t="str">
            <v>2006-04-30</v>
          </cell>
        </row>
        <row r="1678">
          <cell r="A1678" t="str">
            <v>481002</v>
          </cell>
          <cell r="B1678" t="str">
            <v>1015</v>
          </cell>
          <cell r="C1678">
            <v>-6847.94</v>
          </cell>
          <cell r="D1678" t="str">
            <v>202</v>
          </cell>
          <cell r="E1678" t="str">
            <v>414</v>
          </cell>
          <cell r="F1678">
            <v>-30271.91</v>
          </cell>
          <cell r="G1678">
            <v>4</v>
          </cell>
          <cell r="H1678" t="str">
            <v>2006-04-30</v>
          </cell>
        </row>
        <row r="1679">
          <cell r="A1679" t="str">
            <v>481002</v>
          </cell>
          <cell r="B1679" t="str">
            <v>1015</v>
          </cell>
          <cell r="C1679">
            <v>-5535.84</v>
          </cell>
          <cell r="D1679" t="str">
            <v>203</v>
          </cell>
          <cell r="E1679" t="str">
            <v>414</v>
          </cell>
          <cell r="F1679">
            <v>0</v>
          </cell>
          <cell r="G1679">
            <v>4</v>
          </cell>
          <cell r="H1679" t="str">
            <v>2006-04-30</v>
          </cell>
        </row>
        <row r="1680">
          <cell r="A1680" t="str">
            <v>481002</v>
          </cell>
          <cell r="B1680" t="str">
            <v>1015</v>
          </cell>
          <cell r="C1680">
            <v>-172973</v>
          </cell>
          <cell r="D1680" t="str">
            <v>204</v>
          </cell>
          <cell r="E1680" t="str">
            <v>414</v>
          </cell>
          <cell r="F1680">
            <v>0</v>
          </cell>
          <cell r="G1680">
            <v>4</v>
          </cell>
          <cell r="H1680" t="str">
            <v>2006-04-30</v>
          </cell>
        </row>
        <row r="1681">
          <cell r="A1681" t="str">
            <v>481002</v>
          </cell>
          <cell r="B1681" t="str">
            <v>1015</v>
          </cell>
          <cell r="C1681">
            <v>0</v>
          </cell>
          <cell r="D1681" t="str">
            <v>210</v>
          </cell>
          <cell r="E1681" t="str">
            <v>414</v>
          </cell>
          <cell r="F1681">
            <v>0</v>
          </cell>
          <cell r="G1681">
            <v>4</v>
          </cell>
          <cell r="H1681" t="str">
            <v>2006-04-30</v>
          </cell>
        </row>
        <row r="1682">
          <cell r="A1682" t="str">
            <v>481005</v>
          </cell>
          <cell r="B1682" t="str">
            <v>1015</v>
          </cell>
          <cell r="C1682">
            <v>-13506.64</v>
          </cell>
          <cell r="D1682" t="str">
            <v>202</v>
          </cell>
          <cell r="E1682" t="str">
            <v>414</v>
          </cell>
          <cell r="F1682">
            <v>-13124.58</v>
          </cell>
          <cell r="G1682">
            <v>4</v>
          </cell>
          <cell r="H1682" t="str">
            <v>2006-04-30</v>
          </cell>
        </row>
        <row r="1683">
          <cell r="A1683" t="str">
            <v>481005</v>
          </cell>
          <cell r="B1683" t="str">
            <v>1015</v>
          </cell>
          <cell r="C1683">
            <v>-2399.7800000000002</v>
          </cell>
          <cell r="D1683" t="str">
            <v>203</v>
          </cell>
          <cell r="E1683" t="str">
            <v>414</v>
          </cell>
          <cell r="F1683">
            <v>0</v>
          </cell>
          <cell r="G1683">
            <v>4</v>
          </cell>
          <cell r="H1683" t="str">
            <v>2006-04-30</v>
          </cell>
        </row>
        <row r="1684">
          <cell r="A1684" t="str">
            <v>481005</v>
          </cell>
          <cell r="B1684" t="str">
            <v>1015</v>
          </cell>
          <cell r="C1684">
            <v>-74995.98</v>
          </cell>
          <cell r="D1684" t="str">
            <v>204</v>
          </cell>
          <cell r="E1684" t="str">
            <v>414</v>
          </cell>
          <cell r="F1684">
            <v>0</v>
          </cell>
          <cell r="G1684">
            <v>4</v>
          </cell>
          <cell r="H1684" t="str">
            <v>2006-04-30</v>
          </cell>
        </row>
        <row r="1685">
          <cell r="A1685" t="str">
            <v>481005</v>
          </cell>
          <cell r="B1685" t="str">
            <v>1015</v>
          </cell>
          <cell r="C1685">
            <v>0</v>
          </cell>
          <cell r="D1685" t="str">
            <v>210</v>
          </cell>
          <cell r="E1685" t="str">
            <v>414</v>
          </cell>
          <cell r="F1685">
            <v>0</v>
          </cell>
          <cell r="G1685">
            <v>4</v>
          </cell>
          <cell r="H1685" t="str">
            <v>2006-04-30</v>
          </cell>
        </row>
        <row r="1686">
          <cell r="A1686" t="str">
            <v>489300</v>
          </cell>
          <cell r="B1686" t="str">
            <v>1015</v>
          </cell>
          <cell r="C1686">
            <v>-189319.41</v>
          </cell>
          <cell r="D1686" t="str">
            <v>250</v>
          </cell>
          <cell r="E1686" t="str">
            <v>415</v>
          </cell>
          <cell r="F1686">
            <v>-1180561</v>
          </cell>
          <cell r="G1686">
            <v>4</v>
          </cell>
          <cell r="H1686" t="str">
            <v>2006-04-30</v>
          </cell>
        </row>
        <row r="1687">
          <cell r="A1687" t="str">
            <v>489304</v>
          </cell>
          <cell r="B1687" t="str">
            <v>1015</v>
          </cell>
          <cell r="C1687">
            <v>-46340.24</v>
          </cell>
          <cell r="D1687" t="str">
            <v>250</v>
          </cell>
          <cell r="E1687" t="str">
            <v>415</v>
          </cell>
          <cell r="F1687">
            <v>-178473</v>
          </cell>
          <cell r="G1687">
            <v>4</v>
          </cell>
          <cell r="H1687" t="str">
            <v>2006-04-30</v>
          </cell>
        </row>
        <row r="1688">
          <cell r="A1688" t="str">
            <v>489300</v>
          </cell>
          <cell r="B1688" t="str">
            <v>1015</v>
          </cell>
          <cell r="C1688">
            <v>0</v>
          </cell>
          <cell r="D1688" t="str">
            <v>250</v>
          </cell>
          <cell r="E1688" t="str">
            <v>416</v>
          </cell>
          <cell r="F1688">
            <v>0</v>
          </cell>
          <cell r="G1688">
            <v>4</v>
          </cell>
          <cell r="H1688" t="str">
            <v>2006-04-30</v>
          </cell>
        </row>
        <row r="1689">
          <cell r="A1689" t="str">
            <v>489304</v>
          </cell>
          <cell r="B1689" t="str">
            <v>1015</v>
          </cell>
          <cell r="C1689">
            <v>-1093.82</v>
          </cell>
          <cell r="D1689" t="str">
            <v>250</v>
          </cell>
          <cell r="E1689" t="str">
            <v>416</v>
          </cell>
          <cell r="F1689">
            <v>-1532</v>
          </cell>
          <cell r="G1689">
            <v>4</v>
          </cell>
          <cell r="H1689" t="str">
            <v>2006-04-30</v>
          </cell>
        </row>
        <row r="1690">
          <cell r="A1690" t="str">
            <v>481000</v>
          </cell>
          <cell r="B1690" t="str">
            <v>1015</v>
          </cell>
          <cell r="C1690">
            <v>0</v>
          </cell>
          <cell r="D1690" t="str">
            <v>202</v>
          </cell>
          <cell r="E1690" t="str">
            <v>451</v>
          </cell>
          <cell r="F1690">
            <v>0.36</v>
          </cell>
          <cell r="G1690">
            <v>4</v>
          </cell>
          <cell r="H1690" t="str">
            <v>2006-04-30</v>
          </cell>
        </row>
        <row r="1691">
          <cell r="A1691" t="str">
            <v>481000</v>
          </cell>
          <cell r="B1691" t="str">
            <v>1015</v>
          </cell>
          <cell r="C1691">
            <v>0</v>
          </cell>
          <cell r="D1691" t="str">
            <v>203</v>
          </cell>
          <cell r="E1691" t="str">
            <v>451</v>
          </cell>
          <cell r="F1691">
            <v>0</v>
          </cell>
          <cell r="G1691">
            <v>4</v>
          </cell>
          <cell r="H1691" t="str">
            <v>2006-04-30</v>
          </cell>
        </row>
        <row r="1692">
          <cell r="A1692" t="str">
            <v>481000</v>
          </cell>
          <cell r="B1692" t="str">
            <v>1015</v>
          </cell>
          <cell r="C1692">
            <v>0</v>
          </cell>
          <cell r="D1692" t="str">
            <v>204</v>
          </cell>
          <cell r="E1692" t="str">
            <v>451</v>
          </cell>
          <cell r="F1692">
            <v>0</v>
          </cell>
          <cell r="G1692">
            <v>4</v>
          </cell>
          <cell r="H1692" t="str">
            <v>2006-04-30</v>
          </cell>
        </row>
        <row r="1693">
          <cell r="A1693" t="str">
            <v>481000</v>
          </cell>
          <cell r="B1693" t="str">
            <v>1015</v>
          </cell>
          <cell r="C1693">
            <v>0</v>
          </cell>
          <cell r="D1693" t="str">
            <v>210</v>
          </cell>
          <cell r="E1693" t="str">
            <v>451</v>
          </cell>
          <cell r="F1693">
            <v>0</v>
          </cell>
          <cell r="G1693">
            <v>4</v>
          </cell>
          <cell r="H1693" t="str">
            <v>2006-04-30</v>
          </cell>
        </row>
        <row r="1694">
          <cell r="A1694" t="str">
            <v>481004</v>
          </cell>
          <cell r="B1694" t="str">
            <v>1015</v>
          </cell>
          <cell r="C1694">
            <v>-23012</v>
          </cell>
          <cell r="D1694" t="str">
            <v>202</v>
          </cell>
          <cell r="E1694" t="str">
            <v>451</v>
          </cell>
          <cell r="F1694">
            <v>-24423.01</v>
          </cell>
          <cell r="G1694">
            <v>4</v>
          </cell>
          <cell r="H1694" t="str">
            <v>2006-04-30</v>
          </cell>
        </row>
        <row r="1695">
          <cell r="A1695" t="str">
            <v>481004</v>
          </cell>
          <cell r="B1695" t="str">
            <v>1015</v>
          </cell>
          <cell r="C1695">
            <v>0</v>
          </cell>
          <cell r="D1695" t="str">
            <v>203</v>
          </cell>
          <cell r="E1695" t="str">
            <v>451</v>
          </cell>
          <cell r="F1695">
            <v>0</v>
          </cell>
          <cell r="G1695">
            <v>4</v>
          </cell>
          <cell r="H1695" t="str">
            <v>2006-04-30</v>
          </cell>
        </row>
        <row r="1696">
          <cell r="A1696" t="str">
            <v>481004</v>
          </cell>
          <cell r="B1696" t="str">
            <v>1015</v>
          </cell>
          <cell r="C1696">
            <v>-188297</v>
          </cell>
          <cell r="D1696" t="str">
            <v>204</v>
          </cell>
          <cell r="E1696" t="str">
            <v>451</v>
          </cell>
          <cell r="F1696">
            <v>0</v>
          </cell>
          <cell r="G1696">
            <v>4</v>
          </cell>
          <cell r="H1696" t="str">
            <v>2006-04-30</v>
          </cell>
        </row>
        <row r="1697">
          <cell r="A1697" t="str">
            <v>481004</v>
          </cell>
          <cell r="B1697" t="str">
            <v>1015</v>
          </cell>
          <cell r="C1697">
            <v>0</v>
          </cell>
          <cell r="D1697" t="str">
            <v>210</v>
          </cell>
          <cell r="E1697" t="str">
            <v>451</v>
          </cell>
          <cell r="F1697">
            <v>0</v>
          </cell>
          <cell r="G1697">
            <v>4</v>
          </cell>
          <cell r="H1697" t="str">
            <v>2006-04-30</v>
          </cell>
        </row>
        <row r="1698">
          <cell r="A1698" t="str">
            <v>480000</v>
          </cell>
          <cell r="B1698" t="str">
            <v>1015</v>
          </cell>
          <cell r="C1698">
            <v>-598236.49</v>
          </cell>
          <cell r="D1698" t="str">
            <v>202</v>
          </cell>
          <cell r="E1698" t="str">
            <v>453</v>
          </cell>
          <cell r="F1698">
            <v>-207960.47</v>
          </cell>
          <cell r="G1698">
            <v>4</v>
          </cell>
          <cell r="H1698" t="str">
            <v>2006-04-30</v>
          </cell>
        </row>
        <row r="1699">
          <cell r="A1699" t="str">
            <v>480000</v>
          </cell>
          <cell r="B1699" t="str">
            <v>1015</v>
          </cell>
          <cell r="C1699">
            <v>-1604343.49</v>
          </cell>
          <cell r="D1699" t="str">
            <v>204</v>
          </cell>
          <cell r="E1699" t="str">
            <v>453</v>
          </cell>
          <cell r="F1699">
            <v>0</v>
          </cell>
          <cell r="G1699">
            <v>4</v>
          </cell>
          <cell r="H1699" t="str">
            <v>2006-04-30</v>
          </cell>
        </row>
        <row r="1700">
          <cell r="A1700" t="str">
            <v>480000</v>
          </cell>
          <cell r="B1700" t="str">
            <v>1015</v>
          </cell>
          <cell r="C1700">
            <v>2090.79</v>
          </cell>
          <cell r="D1700" t="str">
            <v>205</v>
          </cell>
          <cell r="E1700" t="str">
            <v>453</v>
          </cell>
          <cell r="F1700">
            <v>0</v>
          </cell>
          <cell r="G1700">
            <v>4</v>
          </cell>
          <cell r="H1700" t="str">
            <v>2006-04-30</v>
          </cell>
        </row>
        <row r="1701">
          <cell r="A1701" t="str">
            <v>480001</v>
          </cell>
          <cell r="B1701" t="str">
            <v>1015</v>
          </cell>
          <cell r="C1701">
            <v>153086.68</v>
          </cell>
          <cell r="D1701" t="str">
            <v>202</v>
          </cell>
          <cell r="E1701" t="str">
            <v>453</v>
          </cell>
          <cell r="F1701">
            <v>89339</v>
          </cell>
          <cell r="G1701">
            <v>4</v>
          </cell>
          <cell r="H1701" t="str">
            <v>2006-04-30</v>
          </cell>
        </row>
        <row r="1702">
          <cell r="A1702" t="str">
            <v>480001</v>
          </cell>
          <cell r="B1702" t="str">
            <v>1015</v>
          </cell>
          <cell r="C1702">
            <v>0</v>
          </cell>
          <cell r="D1702" t="str">
            <v>203</v>
          </cell>
          <cell r="E1702" t="str">
            <v>453</v>
          </cell>
          <cell r="F1702">
            <v>0</v>
          </cell>
          <cell r="G1702">
            <v>4</v>
          </cell>
          <cell r="H1702" t="str">
            <v>2006-04-30</v>
          </cell>
        </row>
        <row r="1703">
          <cell r="A1703" t="str">
            <v>480001</v>
          </cell>
          <cell r="B1703" t="str">
            <v>1015</v>
          </cell>
          <cell r="C1703">
            <v>690349.32</v>
          </cell>
          <cell r="D1703" t="str">
            <v>204</v>
          </cell>
          <cell r="E1703" t="str">
            <v>453</v>
          </cell>
          <cell r="F1703">
            <v>0</v>
          </cell>
          <cell r="G1703">
            <v>4</v>
          </cell>
          <cell r="H1703" t="str">
            <v>2006-04-30</v>
          </cell>
        </row>
        <row r="1704">
          <cell r="A1704" t="str">
            <v>480001</v>
          </cell>
          <cell r="B1704" t="str">
            <v>1015</v>
          </cell>
          <cell r="C1704">
            <v>-30533.919999999998</v>
          </cell>
          <cell r="D1704" t="str">
            <v>205</v>
          </cell>
          <cell r="E1704" t="str">
            <v>453</v>
          </cell>
          <cell r="F1704">
            <v>0</v>
          </cell>
          <cell r="G1704">
            <v>4</v>
          </cell>
          <cell r="H1704" t="str">
            <v>2006-04-30</v>
          </cell>
        </row>
        <row r="1705">
          <cell r="A1705" t="str">
            <v>480001</v>
          </cell>
          <cell r="B1705" t="str">
            <v>1015</v>
          </cell>
          <cell r="C1705">
            <v>0</v>
          </cell>
          <cell r="D1705" t="str">
            <v>210</v>
          </cell>
          <cell r="E1705" t="str">
            <v>453</v>
          </cell>
          <cell r="F1705">
            <v>0</v>
          </cell>
          <cell r="G1705">
            <v>4</v>
          </cell>
          <cell r="H1705" t="str">
            <v>2006-04-30</v>
          </cell>
        </row>
        <row r="1706">
          <cell r="A1706" t="str">
            <v>481004</v>
          </cell>
          <cell r="B1706" t="str">
            <v>1015</v>
          </cell>
          <cell r="C1706">
            <v>-226665.19</v>
          </cell>
          <cell r="D1706" t="str">
            <v>202</v>
          </cell>
          <cell r="E1706" t="str">
            <v>453</v>
          </cell>
          <cell r="F1706">
            <v>-125348.5</v>
          </cell>
          <cell r="G1706">
            <v>4</v>
          </cell>
          <cell r="H1706" t="str">
            <v>2006-04-30</v>
          </cell>
        </row>
        <row r="1707">
          <cell r="A1707" t="str">
            <v>481004</v>
          </cell>
          <cell r="B1707" t="str">
            <v>1015</v>
          </cell>
          <cell r="C1707">
            <v>-966972.83</v>
          </cell>
          <cell r="D1707" t="str">
            <v>204</v>
          </cell>
          <cell r="E1707" t="str">
            <v>453</v>
          </cell>
          <cell r="F1707">
            <v>0</v>
          </cell>
          <cell r="G1707">
            <v>4</v>
          </cell>
          <cell r="H1707" t="str">
            <v>2006-04-30</v>
          </cell>
        </row>
        <row r="1708">
          <cell r="A1708" t="str">
            <v>481004</v>
          </cell>
          <cell r="B1708" t="str">
            <v>1015</v>
          </cell>
          <cell r="C1708">
            <v>-24.87</v>
          </cell>
          <cell r="D1708" t="str">
            <v>205</v>
          </cell>
          <cell r="E1708" t="str">
            <v>453</v>
          </cell>
          <cell r="F1708">
            <v>0</v>
          </cell>
          <cell r="G1708">
            <v>4</v>
          </cell>
          <cell r="H1708" t="str">
            <v>2006-04-30</v>
          </cell>
        </row>
        <row r="1709">
          <cell r="A1709" t="str">
            <v>480000</v>
          </cell>
          <cell r="B1709" t="str">
            <v>1015</v>
          </cell>
          <cell r="C1709">
            <v>-30526.78</v>
          </cell>
          <cell r="D1709" t="str">
            <v>202</v>
          </cell>
          <cell r="E1709" t="str">
            <v>455</v>
          </cell>
          <cell r="F1709">
            <v>-10408.14</v>
          </cell>
          <cell r="G1709">
            <v>4</v>
          </cell>
          <cell r="H1709" t="str">
            <v>2006-04-30</v>
          </cell>
        </row>
        <row r="1710">
          <cell r="A1710" t="str">
            <v>480000</v>
          </cell>
          <cell r="B1710" t="str">
            <v>1015</v>
          </cell>
          <cell r="C1710">
            <v>-80317.84</v>
          </cell>
          <cell r="D1710" t="str">
            <v>204</v>
          </cell>
          <cell r="E1710" t="str">
            <v>455</v>
          </cell>
          <cell r="F1710">
            <v>0</v>
          </cell>
          <cell r="G1710">
            <v>4</v>
          </cell>
          <cell r="H1710" t="str">
            <v>2006-04-30</v>
          </cell>
        </row>
        <row r="1711">
          <cell r="A1711" t="str">
            <v>480000</v>
          </cell>
          <cell r="B1711" t="str">
            <v>1015</v>
          </cell>
          <cell r="C1711">
            <v>820.53</v>
          </cell>
          <cell r="D1711" t="str">
            <v>205</v>
          </cell>
          <cell r="E1711" t="str">
            <v>455</v>
          </cell>
          <cell r="F1711">
            <v>0</v>
          </cell>
          <cell r="G1711">
            <v>4</v>
          </cell>
          <cell r="H1711" t="str">
            <v>2006-04-30</v>
          </cell>
        </row>
        <row r="1712">
          <cell r="A1712" t="str">
            <v>480001</v>
          </cell>
          <cell r="B1712" t="str">
            <v>1015</v>
          </cell>
          <cell r="C1712">
            <v>13770.95</v>
          </cell>
          <cell r="D1712" t="str">
            <v>202</v>
          </cell>
          <cell r="E1712" t="str">
            <v>455</v>
          </cell>
          <cell r="F1712">
            <v>5753</v>
          </cell>
          <cell r="G1712">
            <v>4</v>
          </cell>
          <cell r="H1712" t="str">
            <v>2006-04-30</v>
          </cell>
        </row>
        <row r="1713">
          <cell r="A1713" t="str">
            <v>480001</v>
          </cell>
          <cell r="B1713" t="str">
            <v>1015</v>
          </cell>
          <cell r="C1713">
            <v>0</v>
          </cell>
          <cell r="D1713" t="str">
            <v>203</v>
          </cell>
          <cell r="E1713" t="str">
            <v>455</v>
          </cell>
          <cell r="F1713">
            <v>0</v>
          </cell>
          <cell r="G1713">
            <v>4</v>
          </cell>
          <cell r="H1713" t="str">
            <v>2006-04-30</v>
          </cell>
        </row>
        <row r="1714">
          <cell r="A1714" t="str">
            <v>480001</v>
          </cell>
          <cell r="B1714" t="str">
            <v>1015</v>
          </cell>
          <cell r="C1714">
            <v>44279.82</v>
          </cell>
          <cell r="D1714" t="str">
            <v>204</v>
          </cell>
          <cell r="E1714" t="str">
            <v>455</v>
          </cell>
          <cell r="F1714">
            <v>0</v>
          </cell>
          <cell r="G1714">
            <v>4</v>
          </cell>
          <cell r="H1714" t="str">
            <v>2006-04-30</v>
          </cell>
        </row>
        <row r="1715">
          <cell r="A1715" t="str">
            <v>480001</v>
          </cell>
          <cell r="B1715" t="str">
            <v>1015</v>
          </cell>
          <cell r="C1715">
            <v>-964.09</v>
          </cell>
          <cell r="D1715" t="str">
            <v>205</v>
          </cell>
          <cell r="E1715" t="str">
            <v>455</v>
          </cell>
          <cell r="F1715">
            <v>0</v>
          </cell>
          <cell r="G1715">
            <v>4</v>
          </cell>
          <cell r="H1715" t="str">
            <v>2006-04-30</v>
          </cell>
        </row>
        <row r="1716">
          <cell r="A1716" t="str">
            <v>480001</v>
          </cell>
          <cell r="B1716" t="str">
            <v>1015</v>
          </cell>
          <cell r="C1716">
            <v>0</v>
          </cell>
          <cell r="D1716" t="str">
            <v>210</v>
          </cell>
          <cell r="E1716" t="str">
            <v>455</v>
          </cell>
          <cell r="F1716">
            <v>0</v>
          </cell>
          <cell r="G1716">
            <v>4</v>
          </cell>
          <cell r="H1716" t="str">
            <v>2006-04-30</v>
          </cell>
        </row>
        <row r="1717">
          <cell r="A1717" t="str">
            <v>481004</v>
          </cell>
          <cell r="B1717" t="str">
            <v>1015</v>
          </cell>
          <cell r="C1717">
            <v>-16286.17</v>
          </cell>
          <cell r="D1717" t="str">
            <v>202</v>
          </cell>
          <cell r="E1717" t="str">
            <v>455</v>
          </cell>
          <cell r="F1717">
            <v>-6410.75</v>
          </cell>
          <cell r="G1717">
            <v>4</v>
          </cell>
          <cell r="H1717" t="str">
            <v>2006-04-30</v>
          </cell>
        </row>
        <row r="1718">
          <cell r="A1718" t="str">
            <v>481004</v>
          </cell>
          <cell r="B1718" t="str">
            <v>1015</v>
          </cell>
          <cell r="C1718">
            <v>-49278.98</v>
          </cell>
          <cell r="D1718" t="str">
            <v>204</v>
          </cell>
          <cell r="E1718" t="str">
            <v>455</v>
          </cell>
          <cell r="F1718">
            <v>0</v>
          </cell>
          <cell r="G1718">
            <v>4</v>
          </cell>
          <cell r="H1718" t="str">
            <v>2006-04-30</v>
          </cell>
        </row>
        <row r="1719">
          <cell r="A1719" t="str">
            <v>481004</v>
          </cell>
          <cell r="B1719" t="str">
            <v>1015</v>
          </cell>
          <cell r="C1719">
            <v>143.56</v>
          </cell>
          <cell r="D1719" t="str">
            <v>205</v>
          </cell>
          <cell r="E1719" t="str">
            <v>455</v>
          </cell>
          <cell r="F1719">
            <v>0</v>
          </cell>
          <cell r="G1719">
            <v>4</v>
          </cell>
          <cell r="H1719" t="str">
            <v>2006-04-30</v>
          </cell>
        </row>
        <row r="1720">
          <cell r="A1720" t="str">
            <v>481002</v>
          </cell>
          <cell r="B1720" t="str">
            <v>1015</v>
          </cell>
          <cell r="C1720">
            <v>0</v>
          </cell>
          <cell r="D1720" t="str">
            <v>202</v>
          </cell>
          <cell r="E1720" t="str">
            <v>456</v>
          </cell>
          <cell r="F1720">
            <v>0</v>
          </cell>
          <cell r="G1720">
            <v>4</v>
          </cell>
          <cell r="H1720" t="str">
            <v>2006-04-30</v>
          </cell>
        </row>
        <row r="1721">
          <cell r="A1721" t="str">
            <v>481002</v>
          </cell>
          <cell r="B1721" t="str">
            <v>1015</v>
          </cell>
          <cell r="C1721">
            <v>0</v>
          </cell>
          <cell r="D1721" t="str">
            <v>203</v>
          </cell>
          <cell r="E1721" t="str">
            <v>456</v>
          </cell>
          <cell r="F1721">
            <v>0</v>
          </cell>
          <cell r="G1721">
            <v>4</v>
          </cell>
          <cell r="H1721" t="str">
            <v>2006-04-30</v>
          </cell>
        </row>
        <row r="1722">
          <cell r="A1722" t="str">
            <v>481002</v>
          </cell>
          <cell r="B1722" t="str">
            <v>1015</v>
          </cell>
          <cell r="C1722">
            <v>0</v>
          </cell>
          <cell r="D1722" t="str">
            <v>204</v>
          </cell>
          <cell r="E1722" t="str">
            <v>456</v>
          </cell>
          <cell r="F1722">
            <v>0</v>
          </cell>
          <cell r="G1722">
            <v>4</v>
          </cell>
          <cell r="H1722" t="str">
            <v>2006-04-30</v>
          </cell>
        </row>
        <row r="1723">
          <cell r="A1723" t="str">
            <v>481002</v>
          </cell>
          <cell r="B1723" t="str">
            <v>1015</v>
          </cell>
          <cell r="C1723">
            <v>0</v>
          </cell>
          <cell r="D1723" t="str">
            <v>210</v>
          </cell>
          <cell r="E1723" t="str">
            <v>456</v>
          </cell>
          <cell r="F1723">
            <v>0</v>
          </cell>
          <cell r="G1723">
            <v>4</v>
          </cell>
          <cell r="H1723" t="str">
            <v>2006-04-30</v>
          </cell>
        </row>
        <row r="1724">
          <cell r="A1724" t="str">
            <v>481002</v>
          </cell>
          <cell r="B1724" t="str">
            <v>1015</v>
          </cell>
          <cell r="C1724">
            <v>-456.4</v>
          </cell>
          <cell r="D1724" t="str">
            <v>202</v>
          </cell>
          <cell r="E1724" t="str">
            <v>457</v>
          </cell>
          <cell r="F1724">
            <v>-2844.57</v>
          </cell>
          <cell r="G1724">
            <v>4</v>
          </cell>
          <cell r="H1724" t="str">
            <v>2006-04-30</v>
          </cell>
        </row>
        <row r="1725">
          <cell r="A1725" t="str">
            <v>481002</v>
          </cell>
          <cell r="B1725" t="str">
            <v>1015</v>
          </cell>
          <cell r="C1725">
            <v>-520.27</v>
          </cell>
          <cell r="D1725" t="str">
            <v>203</v>
          </cell>
          <cell r="E1725" t="str">
            <v>457</v>
          </cell>
          <cell r="F1725">
            <v>0</v>
          </cell>
          <cell r="G1725">
            <v>4</v>
          </cell>
          <cell r="H1725" t="str">
            <v>2006-04-30</v>
          </cell>
        </row>
        <row r="1726">
          <cell r="A1726" t="str">
            <v>481002</v>
          </cell>
          <cell r="B1726" t="str">
            <v>1015</v>
          </cell>
          <cell r="C1726">
            <v>-16223.64</v>
          </cell>
          <cell r="D1726" t="str">
            <v>204</v>
          </cell>
          <cell r="E1726" t="str">
            <v>457</v>
          </cell>
          <cell r="F1726">
            <v>0</v>
          </cell>
          <cell r="G1726">
            <v>4</v>
          </cell>
          <cell r="H1726" t="str">
            <v>2006-04-30</v>
          </cell>
        </row>
        <row r="1727">
          <cell r="A1727" t="str">
            <v>481002</v>
          </cell>
          <cell r="B1727" t="str">
            <v>1015</v>
          </cell>
          <cell r="C1727">
            <v>0</v>
          </cell>
          <cell r="D1727" t="str">
            <v>210</v>
          </cell>
          <cell r="E1727" t="str">
            <v>457</v>
          </cell>
          <cell r="F1727">
            <v>0</v>
          </cell>
          <cell r="G1727">
            <v>4</v>
          </cell>
          <cell r="H1727" t="str">
            <v>2006-04-30</v>
          </cell>
        </row>
        <row r="1728">
          <cell r="A1728" t="str">
            <v>481005</v>
          </cell>
          <cell r="B1728" t="str">
            <v>1015</v>
          </cell>
          <cell r="C1728">
            <v>-2015</v>
          </cell>
          <cell r="D1728" t="str">
            <v>202</v>
          </cell>
          <cell r="E1728" t="str">
            <v>457</v>
          </cell>
          <cell r="F1728">
            <v>-9753.51</v>
          </cell>
          <cell r="G1728">
            <v>4</v>
          </cell>
          <cell r="H1728" t="str">
            <v>2006-04-30</v>
          </cell>
        </row>
        <row r="1729">
          <cell r="A1729" t="str">
            <v>481005</v>
          </cell>
          <cell r="B1729" t="str">
            <v>1015</v>
          </cell>
          <cell r="C1729">
            <v>-1784</v>
          </cell>
          <cell r="D1729" t="str">
            <v>203</v>
          </cell>
          <cell r="E1729" t="str">
            <v>457</v>
          </cell>
          <cell r="F1729">
            <v>0</v>
          </cell>
          <cell r="G1729">
            <v>4</v>
          </cell>
          <cell r="H1729" t="str">
            <v>2006-04-30</v>
          </cell>
        </row>
        <row r="1730">
          <cell r="A1730" t="str">
            <v>481005</v>
          </cell>
          <cell r="B1730" t="str">
            <v>1015</v>
          </cell>
          <cell r="C1730">
            <v>-55617</v>
          </cell>
          <cell r="D1730" t="str">
            <v>204</v>
          </cell>
          <cell r="E1730" t="str">
            <v>457</v>
          </cell>
          <cell r="F1730">
            <v>0</v>
          </cell>
          <cell r="G1730">
            <v>4</v>
          </cell>
          <cell r="H1730" t="str">
            <v>2006-04-30</v>
          </cell>
        </row>
        <row r="1731">
          <cell r="A1731" t="str">
            <v>481005</v>
          </cell>
          <cell r="B1731" t="str">
            <v>1015</v>
          </cell>
          <cell r="C1731">
            <v>0</v>
          </cell>
          <cell r="D1731" t="str">
            <v>210</v>
          </cell>
          <cell r="E1731" t="str">
            <v>457</v>
          </cell>
          <cell r="F1731">
            <v>0</v>
          </cell>
          <cell r="G1731">
            <v>4</v>
          </cell>
          <cell r="H1731" t="str">
            <v>2006-04-30</v>
          </cell>
        </row>
        <row r="1732">
          <cell r="A1732" t="str">
            <v>489300</v>
          </cell>
          <cell r="B1732" t="str">
            <v>1015</v>
          </cell>
          <cell r="C1732">
            <v>-2810.78</v>
          </cell>
          <cell r="D1732" t="str">
            <v>250</v>
          </cell>
          <cell r="E1732" t="str">
            <v>458</v>
          </cell>
          <cell r="F1732">
            <v>-16544</v>
          </cell>
          <cell r="G1732">
            <v>4</v>
          </cell>
          <cell r="H1732" t="str">
            <v>2006-04-30</v>
          </cell>
        </row>
        <row r="1733">
          <cell r="A1733" t="str">
            <v>489304</v>
          </cell>
          <cell r="B1733" t="str">
            <v>1015</v>
          </cell>
          <cell r="C1733">
            <v>-753.5</v>
          </cell>
          <cell r="D1733" t="str">
            <v>250</v>
          </cell>
          <cell r="E1733" t="str">
            <v>458</v>
          </cell>
          <cell r="F1733">
            <v>-2175</v>
          </cell>
          <cell r="G1733">
            <v>4</v>
          </cell>
          <cell r="H1733" t="str">
            <v>2006-04-30</v>
          </cell>
        </row>
        <row r="1734">
          <cell r="A1734" t="str">
            <v>489300</v>
          </cell>
          <cell r="B1734" t="str">
            <v>1015</v>
          </cell>
          <cell r="C1734">
            <v>-1623.05</v>
          </cell>
          <cell r="D1734" t="str">
            <v>250</v>
          </cell>
          <cell r="E1734" t="str">
            <v>459</v>
          </cell>
          <cell r="F1734">
            <v>-4150</v>
          </cell>
          <cell r="G1734">
            <v>4</v>
          </cell>
          <cell r="H1734" t="str">
            <v>2006-04-30</v>
          </cell>
        </row>
        <row r="1735">
          <cell r="A1735" t="str">
            <v>489304</v>
          </cell>
          <cell r="B1735" t="str">
            <v>1015</v>
          </cell>
          <cell r="C1735">
            <v>0</v>
          </cell>
          <cell r="D1735" t="str">
            <v>250</v>
          </cell>
          <cell r="E1735" t="str">
            <v>459</v>
          </cell>
          <cell r="F1735">
            <v>0</v>
          </cell>
          <cell r="G1735">
            <v>4</v>
          </cell>
          <cell r="H1735" t="str">
            <v>2006-04-30</v>
          </cell>
        </row>
        <row r="1736">
          <cell r="A1736" t="str">
            <v>481003</v>
          </cell>
          <cell r="B1736" t="str">
            <v>1015</v>
          </cell>
          <cell r="C1736">
            <v>-113798.97</v>
          </cell>
          <cell r="D1736" t="str">
            <v>200</v>
          </cell>
          <cell r="E1736" t="str">
            <v>NGV</v>
          </cell>
          <cell r="F1736">
            <v>-11027.48</v>
          </cell>
          <cell r="G1736">
            <v>4</v>
          </cell>
          <cell r="H1736" t="str">
            <v>2006-04-30</v>
          </cell>
        </row>
        <row r="1737">
          <cell r="A1737" t="str">
            <v>481000</v>
          </cell>
          <cell r="B1737" t="str">
            <v>1015</v>
          </cell>
          <cell r="C1737">
            <v>-17156.46</v>
          </cell>
          <cell r="D1737" t="str">
            <v>202</v>
          </cell>
          <cell r="E1737" t="str">
            <v>402</v>
          </cell>
          <cell r="F1737">
            <v>-40340</v>
          </cell>
          <cell r="G1737">
            <v>5</v>
          </cell>
          <cell r="H1737" t="str">
            <v>2006-05-31</v>
          </cell>
        </row>
        <row r="1738">
          <cell r="A1738" t="str">
            <v>481000</v>
          </cell>
          <cell r="B1738" t="str">
            <v>1015</v>
          </cell>
          <cell r="C1738">
            <v>-20071.98</v>
          </cell>
          <cell r="D1738" t="str">
            <v>203</v>
          </cell>
          <cell r="E1738" t="str">
            <v>402</v>
          </cell>
          <cell r="F1738">
            <v>0</v>
          </cell>
          <cell r="G1738">
            <v>5</v>
          </cell>
          <cell r="H1738" t="str">
            <v>2006-05-31</v>
          </cell>
        </row>
        <row r="1739">
          <cell r="A1739" t="str">
            <v>481000</v>
          </cell>
          <cell r="B1739" t="str">
            <v>1015</v>
          </cell>
          <cell r="C1739">
            <v>-261981.28</v>
          </cell>
          <cell r="D1739" t="str">
            <v>204</v>
          </cell>
          <cell r="E1739" t="str">
            <v>402</v>
          </cell>
          <cell r="F1739">
            <v>0</v>
          </cell>
          <cell r="G1739">
            <v>5</v>
          </cell>
          <cell r="H1739" t="str">
            <v>2006-05-31</v>
          </cell>
        </row>
        <row r="1740">
          <cell r="A1740" t="str">
            <v>481000</v>
          </cell>
          <cell r="B1740" t="str">
            <v>1015</v>
          </cell>
          <cell r="C1740">
            <v>0</v>
          </cell>
          <cell r="D1740" t="str">
            <v>210</v>
          </cell>
          <cell r="E1740" t="str">
            <v>402</v>
          </cell>
          <cell r="F1740">
            <v>0</v>
          </cell>
          <cell r="G1740">
            <v>5</v>
          </cell>
          <cell r="H1740" t="str">
            <v>2006-05-31</v>
          </cell>
        </row>
        <row r="1741">
          <cell r="A1741" t="str">
            <v>481004</v>
          </cell>
          <cell r="B1741" t="str">
            <v>1015</v>
          </cell>
          <cell r="C1741">
            <v>-236453.56</v>
          </cell>
          <cell r="D1741" t="str">
            <v>202</v>
          </cell>
          <cell r="E1741" t="str">
            <v>402</v>
          </cell>
          <cell r="F1741">
            <v>-455361</v>
          </cell>
          <cell r="G1741">
            <v>5</v>
          </cell>
          <cell r="H1741" t="str">
            <v>2006-05-31</v>
          </cell>
        </row>
        <row r="1742">
          <cell r="A1742" t="str">
            <v>481004</v>
          </cell>
          <cell r="B1742" t="str">
            <v>1015</v>
          </cell>
          <cell r="C1742">
            <v>-226573.86</v>
          </cell>
          <cell r="D1742" t="str">
            <v>203</v>
          </cell>
          <cell r="E1742" t="str">
            <v>402</v>
          </cell>
          <cell r="F1742">
            <v>0</v>
          </cell>
          <cell r="G1742">
            <v>5</v>
          </cell>
          <cell r="H1742" t="str">
            <v>2006-05-31</v>
          </cell>
        </row>
        <row r="1743">
          <cell r="A1743" t="str">
            <v>481004</v>
          </cell>
          <cell r="B1743" t="str">
            <v>1015</v>
          </cell>
          <cell r="C1743">
            <v>-2957263.32</v>
          </cell>
          <cell r="D1743" t="str">
            <v>204</v>
          </cell>
          <cell r="E1743" t="str">
            <v>402</v>
          </cell>
          <cell r="F1743">
            <v>0</v>
          </cell>
          <cell r="G1743">
            <v>5</v>
          </cell>
          <cell r="H1743" t="str">
            <v>2006-05-31</v>
          </cell>
        </row>
        <row r="1744">
          <cell r="A1744" t="str">
            <v>481004</v>
          </cell>
          <cell r="B1744" t="str">
            <v>1015</v>
          </cell>
          <cell r="C1744">
            <v>0</v>
          </cell>
          <cell r="D1744" t="str">
            <v>210</v>
          </cell>
          <cell r="E1744" t="str">
            <v>402</v>
          </cell>
          <cell r="F1744">
            <v>0</v>
          </cell>
          <cell r="G1744">
            <v>5</v>
          </cell>
          <cell r="H1744" t="str">
            <v>2006-05-31</v>
          </cell>
        </row>
        <row r="1745">
          <cell r="A1745" t="str">
            <v>481000</v>
          </cell>
          <cell r="B1745" t="str">
            <v>1015</v>
          </cell>
          <cell r="C1745">
            <v>-7313.31</v>
          </cell>
          <cell r="D1745" t="str">
            <v>202</v>
          </cell>
          <cell r="E1745" t="str">
            <v>403</v>
          </cell>
          <cell r="F1745">
            <v>0</v>
          </cell>
          <cell r="G1745">
            <v>5</v>
          </cell>
          <cell r="H1745" t="str">
            <v>2006-05-31</v>
          </cell>
        </row>
        <row r="1746">
          <cell r="A1746" t="str">
            <v>481000</v>
          </cell>
          <cell r="B1746" t="str">
            <v>1015</v>
          </cell>
          <cell r="C1746">
            <v>-1619.75</v>
          </cell>
          <cell r="D1746" t="str">
            <v>203</v>
          </cell>
          <cell r="E1746" t="str">
            <v>403</v>
          </cell>
          <cell r="F1746">
            <v>0</v>
          </cell>
          <cell r="G1746">
            <v>5</v>
          </cell>
          <cell r="H1746" t="str">
            <v>2006-05-31</v>
          </cell>
        </row>
        <row r="1747">
          <cell r="A1747" t="str">
            <v>481000</v>
          </cell>
          <cell r="B1747" t="str">
            <v>1015</v>
          </cell>
          <cell r="C1747">
            <v>-2944.28</v>
          </cell>
          <cell r="D1747" t="str">
            <v>204</v>
          </cell>
          <cell r="E1747" t="str">
            <v>403</v>
          </cell>
          <cell r="F1747">
            <v>0</v>
          </cell>
          <cell r="G1747">
            <v>5</v>
          </cell>
          <cell r="H1747" t="str">
            <v>2006-05-31</v>
          </cell>
        </row>
        <row r="1748">
          <cell r="A1748" t="str">
            <v>481000</v>
          </cell>
          <cell r="B1748" t="str">
            <v>1015</v>
          </cell>
          <cell r="C1748">
            <v>0</v>
          </cell>
          <cell r="D1748" t="str">
            <v>210</v>
          </cell>
          <cell r="E1748" t="str">
            <v>403</v>
          </cell>
          <cell r="F1748">
            <v>0</v>
          </cell>
          <cell r="G1748">
            <v>5</v>
          </cell>
          <cell r="H1748" t="str">
            <v>2006-05-31</v>
          </cell>
        </row>
        <row r="1749">
          <cell r="A1749" t="str">
            <v>481004</v>
          </cell>
          <cell r="B1749" t="str">
            <v>1015</v>
          </cell>
          <cell r="C1749">
            <v>0</v>
          </cell>
          <cell r="D1749" t="str">
            <v>202</v>
          </cell>
          <cell r="E1749" t="str">
            <v>403</v>
          </cell>
          <cell r="F1749">
            <v>0</v>
          </cell>
          <cell r="G1749">
            <v>5</v>
          </cell>
          <cell r="H1749" t="str">
            <v>2006-05-31</v>
          </cell>
        </row>
        <row r="1750">
          <cell r="A1750" t="str">
            <v>481004</v>
          </cell>
          <cell r="B1750" t="str">
            <v>1015</v>
          </cell>
          <cell r="C1750">
            <v>0</v>
          </cell>
          <cell r="D1750" t="str">
            <v>203</v>
          </cell>
          <cell r="E1750" t="str">
            <v>403</v>
          </cell>
          <cell r="F1750">
            <v>0</v>
          </cell>
          <cell r="G1750">
            <v>5</v>
          </cell>
          <cell r="H1750" t="str">
            <v>2006-05-31</v>
          </cell>
        </row>
        <row r="1751">
          <cell r="A1751" t="str">
            <v>481004</v>
          </cell>
          <cell r="B1751" t="str">
            <v>1015</v>
          </cell>
          <cell r="C1751">
            <v>0</v>
          </cell>
          <cell r="D1751" t="str">
            <v>204</v>
          </cell>
          <cell r="E1751" t="str">
            <v>403</v>
          </cell>
          <cell r="F1751">
            <v>0</v>
          </cell>
          <cell r="G1751">
            <v>5</v>
          </cell>
          <cell r="H1751" t="str">
            <v>2006-05-31</v>
          </cell>
        </row>
        <row r="1752">
          <cell r="A1752" t="str">
            <v>481004</v>
          </cell>
          <cell r="B1752" t="str">
            <v>1015</v>
          </cell>
          <cell r="C1752">
            <v>0</v>
          </cell>
          <cell r="D1752" t="str">
            <v>210</v>
          </cell>
          <cell r="E1752" t="str">
            <v>403</v>
          </cell>
          <cell r="F1752">
            <v>0</v>
          </cell>
          <cell r="G1752">
            <v>5</v>
          </cell>
          <cell r="H1752" t="str">
            <v>2006-05-31</v>
          </cell>
        </row>
        <row r="1753">
          <cell r="A1753" t="str">
            <v>481000</v>
          </cell>
          <cell r="B1753" t="str">
            <v>1015</v>
          </cell>
          <cell r="C1753">
            <v>-91010.17</v>
          </cell>
          <cell r="D1753" t="str">
            <v>202</v>
          </cell>
          <cell r="E1753" t="str">
            <v>404</v>
          </cell>
          <cell r="F1753">
            <v>-279000</v>
          </cell>
          <cell r="G1753">
            <v>5</v>
          </cell>
          <cell r="H1753" t="str">
            <v>2006-05-31</v>
          </cell>
        </row>
        <row r="1754">
          <cell r="A1754" t="str">
            <v>481000</v>
          </cell>
          <cell r="B1754" t="str">
            <v>1015</v>
          </cell>
          <cell r="C1754">
            <v>-201457.53</v>
          </cell>
          <cell r="D1754" t="str">
            <v>203</v>
          </cell>
          <cell r="E1754" t="str">
            <v>404</v>
          </cell>
          <cell r="F1754">
            <v>0</v>
          </cell>
          <cell r="G1754">
            <v>5</v>
          </cell>
          <cell r="H1754" t="str">
            <v>2006-05-31</v>
          </cell>
        </row>
        <row r="1755">
          <cell r="A1755" t="str">
            <v>481000</v>
          </cell>
          <cell r="B1755" t="str">
            <v>1015</v>
          </cell>
          <cell r="C1755">
            <v>-1832413.17</v>
          </cell>
          <cell r="D1755" t="str">
            <v>204</v>
          </cell>
          <cell r="E1755" t="str">
            <v>404</v>
          </cell>
          <cell r="F1755">
            <v>0</v>
          </cell>
          <cell r="G1755">
            <v>5</v>
          </cell>
          <cell r="H1755" t="str">
            <v>2006-05-31</v>
          </cell>
        </row>
        <row r="1756">
          <cell r="A1756" t="str">
            <v>481000</v>
          </cell>
          <cell r="B1756" t="str">
            <v>1015</v>
          </cell>
          <cell r="C1756">
            <v>0</v>
          </cell>
          <cell r="D1756" t="str">
            <v>210</v>
          </cell>
          <cell r="E1756" t="str">
            <v>404</v>
          </cell>
          <cell r="F1756">
            <v>0</v>
          </cell>
          <cell r="G1756">
            <v>5</v>
          </cell>
          <cell r="H1756" t="str">
            <v>2006-05-31</v>
          </cell>
        </row>
        <row r="1757">
          <cell r="A1757" t="str">
            <v>481004</v>
          </cell>
          <cell r="B1757" t="str">
            <v>1015</v>
          </cell>
          <cell r="C1757">
            <v>0</v>
          </cell>
          <cell r="D1757" t="str">
            <v>202</v>
          </cell>
          <cell r="E1757" t="str">
            <v>404</v>
          </cell>
          <cell r="F1757">
            <v>0</v>
          </cell>
          <cell r="G1757">
            <v>5</v>
          </cell>
          <cell r="H1757" t="str">
            <v>2006-05-31</v>
          </cell>
        </row>
        <row r="1758">
          <cell r="A1758" t="str">
            <v>481004</v>
          </cell>
          <cell r="B1758" t="str">
            <v>1015</v>
          </cell>
          <cell r="C1758">
            <v>0</v>
          </cell>
          <cell r="D1758" t="str">
            <v>203</v>
          </cell>
          <cell r="E1758" t="str">
            <v>404</v>
          </cell>
          <cell r="F1758">
            <v>0</v>
          </cell>
          <cell r="G1758">
            <v>5</v>
          </cell>
          <cell r="H1758" t="str">
            <v>2006-05-31</v>
          </cell>
        </row>
        <row r="1759">
          <cell r="A1759" t="str">
            <v>481004</v>
          </cell>
          <cell r="B1759" t="str">
            <v>1015</v>
          </cell>
          <cell r="C1759">
            <v>0</v>
          </cell>
          <cell r="D1759" t="str">
            <v>204</v>
          </cell>
          <cell r="E1759" t="str">
            <v>404</v>
          </cell>
          <cell r="F1759">
            <v>0</v>
          </cell>
          <cell r="G1759">
            <v>5</v>
          </cell>
          <cell r="H1759" t="str">
            <v>2006-05-31</v>
          </cell>
        </row>
        <row r="1760">
          <cell r="A1760" t="str">
            <v>481004</v>
          </cell>
          <cell r="B1760" t="str">
            <v>1015</v>
          </cell>
          <cell r="C1760">
            <v>0</v>
          </cell>
          <cell r="D1760" t="str">
            <v>210</v>
          </cell>
          <cell r="E1760" t="str">
            <v>404</v>
          </cell>
          <cell r="F1760">
            <v>0</v>
          </cell>
          <cell r="G1760">
            <v>5</v>
          </cell>
          <cell r="H1760" t="str">
            <v>2006-05-31</v>
          </cell>
        </row>
        <row r="1761">
          <cell r="A1761" t="str">
            <v>489300</v>
          </cell>
          <cell r="B1761" t="str">
            <v>1015</v>
          </cell>
          <cell r="C1761">
            <v>-54587.24</v>
          </cell>
          <cell r="D1761" t="str">
            <v>250</v>
          </cell>
          <cell r="E1761" t="str">
            <v>405</v>
          </cell>
          <cell r="F1761">
            <v>-282950</v>
          </cell>
          <cell r="G1761">
            <v>5</v>
          </cell>
          <cell r="H1761" t="str">
            <v>2006-05-31</v>
          </cell>
        </row>
        <row r="1762">
          <cell r="A1762" t="str">
            <v>489304</v>
          </cell>
          <cell r="B1762" t="str">
            <v>1015</v>
          </cell>
          <cell r="C1762">
            <v>-41090.769999999997</v>
          </cell>
          <cell r="D1762" t="str">
            <v>250</v>
          </cell>
          <cell r="E1762" t="str">
            <v>405</v>
          </cell>
          <cell r="F1762">
            <v>-247894</v>
          </cell>
          <cell r="G1762">
            <v>5</v>
          </cell>
          <cell r="H1762" t="str">
            <v>2006-05-31</v>
          </cell>
        </row>
        <row r="1763">
          <cell r="A1763" t="str">
            <v>489300</v>
          </cell>
          <cell r="B1763" t="str">
            <v>1015</v>
          </cell>
          <cell r="C1763">
            <v>-87581.06</v>
          </cell>
          <cell r="D1763" t="str">
            <v>250</v>
          </cell>
          <cell r="E1763" t="str">
            <v>406</v>
          </cell>
          <cell r="F1763">
            <v>-281795</v>
          </cell>
          <cell r="G1763">
            <v>5</v>
          </cell>
          <cell r="H1763" t="str">
            <v>2006-05-31</v>
          </cell>
        </row>
        <row r="1764">
          <cell r="A1764" t="str">
            <v>489304</v>
          </cell>
          <cell r="B1764" t="str">
            <v>1015</v>
          </cell>
          <cell r="C1764">
            <v>-58707.7</v>
          </cell>
          <cell r="D1764" t="str">
            <v>250</v>
          </cell>
          <cell r="E1764" t="str">
            <v>406</v>
          </cell>
          <cell r="F1764">
            <v>-231742</v>
          </cell>
          <cell r="G1764">
            <v>5</v>
          </cell>
          <cell r="H1764" t="str">
            <v>2006-05-31</v>
          </cell>
        </row>
        <row r="1765">
          <cell r="A1765" t="str">
            <v>480000</v>
          </cell>
          <cell r="B1765" t="str">
            <v>1015</v>
          </cell>
          <cell r="C1765">
            <v>-9334794.2200000007</v>
          </cell>
          <cell r="D1765" t="str">
            <v>202</v>
          </cell>
          <cell r="E1765" t="str">
            <v>407</v>
          </cell>
          <cell r="F1765">
            <v>-3134787.19</v>
          </cell>
          <cell r="G1765">
            <v>5</v>
          </cell>
          <cell r="H1765" t="str">
            <v>2006-05-31</v>
          </cell>
        </row>
        <row r="1766">
          <cell r="A1766" t="str">
            <v>480000</v>
          </cell>
          <cell r="B1766" t="str">
            <v>1015</v>
          </cell>
          <cell r="C1766">
            <v>-1572345.17</v>
          </cell>
          <cell r="D1766" t="str">
            <v>203</v>
          </cell>
          <cell r="E1766" t="str">
            <v>407</v>
          </cell>
          <cell r="F1766">
            <v>0</v>
          </cell>
          <cell r="G1766">
            <v>5</v>
          </cell>
          <cell r="H1766" t="str">
            <v>2006-05-31</v>
          </cell>
        </row>
        <row r="1767">
          <cell r="A1767" t="str">
            <v>480000</v>
          </cell>
          <cell r="B1767" t="str">
            <v>1015</v>
          </cell>
          <cell r="C1767">
            <v>-20536846.43</v>
          </cell>
          <cell r="D1767" t="str">
            <v>204</v>
          </cell>
          <cell r="E1767" t="str">
            <v>407</v>
          </cell>
          <cell r="F1767">
            <v>0</v>
          </cell>
          <cell r="G1767">
            <v>5</v>
          </cell>
          <cell r="H1767" t="str">
            <v>2006-05-31</v>
          </cell>
        </row>
        <row r="1768">
          <cell r="A1768" t="str">
            <v>480000</v>
          </cell>
          <cell r="B1768" t="str">
            <v>1015</v>
          </cell>
          <cell r="C1768">
            <v>-816597.13</v>
          </cell>
          <cell r="D1768" t="str">
            <v>205</v>
          </cell>
          <cell r="E1768" t="str">
            <v>407</v>
          </cell>
          <cell r="F1768">
            <v>0</v>
          </cell>
          <cell r="G1768">
            <v>5</v>
          </cell>
          <cell r="H1768" t="str">
            <v>2006-05-31</v>
          </cell>
        </row>
        <row r="1769">
          <cell r="A1769" t="str">
            <v>480000</v>
          </cell>
          <cell r="B1769" t="str">
            <v>1015</v>
          </cell>
          <cell r="C1769">
            <v>15115.9</v>
          </cell>
          <cell r="D1769" t="str">
            <v>210</v>
          </cell>
          <cell r="E1769" t="str">
            <v>407</v>
          </cell>
          <cell r="F1769">
            <v>2081.1999999999998</v>
          </cell>
          <cell r="G1769">
            <v>5</v>
          </cell>
          <cell r="H1769" t="str">
            <v>2006-05-31</v>
          </cell>
        </row>
        <row r="1770">
          <cell r="A1770" t="str">
            <v>480001</v>
          </cell>
          <cell r="B1770" t="str">
            <v>1015</v>
          </cell>
          <cell r="C1770">
            <v>1673169.98</v>
          </cell>
          <cell r="D1770" t="str">
            <v>202</v>
          </cell>
          <cell r="E1770" t="str">
            <v>407</v>
          </cell>
          <cell r="F1770">
            <v>1234518.6599999999</v>
          </cell>
          <cell r="G1770">
            <v>5</v>
          </cell>
          <cell r="H1770" t="str">
            <v>2006-05-31</v>
          </cell>
        </row>
        <row r="1771">
          <cell r="A1771" t="str">
            <v>480001</v>
          </cell>
          <cell r="B1771" t="str">
            <v>1015</v>
          </cell>
          <cell r="C1771">
            <v>633079.35</v>
          </cell>
          <cell r="D1771" t="str">
            <v>203</v>
          </cell>
          <cell r="E1771" t="str">
            <v>407</v>
          </cell>
          <cell r="F1771">
            <v>0</v>
          </cell>
          <cell r="G1771">
            <v>5</v>
          </cell>
          <cell r="H1771" t="str">
            <v>2006-05-31</v>
          </cell>
        </row>
        <row r="1772">
          <cell r="A1772" t="str">
            <v>480001</v>
          </cell>
          <cell r="B1772" t="str">
            <v>1015</v>
          </cell>
          <cell r="C1772">
            <v>8133949.6600000001</v>
          </cell>
          <cell r="D1772" t="str">
            <v>204</v>
          </cell>
          <cell r="E1772" t="str">
            <v>407</v>
          </cell>
          <cell r="F1772">
            <v>0</v>
          </cell>
          <cell r="G1772">
            <v>5</v>
          </cell>
          <cell r="H1772" t="str">
            <v>2006-05-31</v>
          </cell>
        </row>
        <row r="1773">
          <cell r="A1773" t="str">
            <v>480001</v>
          </cell>
          <cell r="B1773" t="str">
            <v>1015</v>
          </cell>
          <cell r="C1773">
            <v>3323.21</v>
          </cell>
          <cell r="D1773" t="str">
            <v>205</v>
          </cell>
          <cell r="E1773" t="str">
            <v>407</v>
          </cell>
          <cell r="F1773">
            <v>0</v>
          </cell>
          <cell r="G1773">
            <v>5</v>
          </cell>
          <cell r="H1773" t="str">
            <v>2006-05-31</v>
          </cell>
        </row>
        <row r="1774">
          <cell r="A1774" t="str">
            <v>480001</v>
          </cell>
          <cell r="B1774" t="str">
            <v>1015</v>
          </cell>
          <cell r="C1774">
            <v>-15648.22</v>
          </cell>
          <cell r="D1774" t="str">
            <v>210</v>
          </cell>
          <cell r="E1774" t="str">
            <v>407</v>
          </cell>
          <cell r="F1774">
            <v>-2148.9</v>
          </cell>
          <cell r="G1774">
            <v>5</v>
          </cell>
          <cell r="H1774" t="str">
            <v>2006-05-31</v>
          </cell>
        </row>
        <row r="1775">
          <cell r="A1775" t="str">
            <v>481000</v>
          </cell>
          <cell r="B1775" t="str">
            <v>1015</v>
          </cell>
          <cell r="C1775">
            <v>-1304.19</v>
          </cell>
          <cell r="D1775" t="str">
            <v>202</v>
          </cell>
          <cell r="E1775" t="str">
            <v>407</v>
          </cell>
          <cell r="F1775">
            <v>-1392.36</v>
          </cell>
          <cell r="G1775">
            <v>5</v>
          </cell>
          <cell r="H1775" t="str">
            <v>2006-05-31</v>
          </cell>
        </row>
        <row r="1776">
          <cell r="A1776" t="str">
            <v>481000</v>
          </cell>
          <cell r="B1776" t="str">
            <v>1015</v>
          </cell>
          <cell r="C1776">
            <v>-692.83</v>
          </cell>
          <cell r="D1776" t="str">
            <v>203</v>
          </cell>
          <cell r="E1776" t="str">
            <v>407</v>
          </cell>
          <cell r="F1776">
            <v>0</v>
          </cell>
          <cell r="G1776">
            <v>5</v>
          </cell>
          <cell r="H1776" t="str">
            <v>2006-05-31</v>
          </cell>
        </row>
        <row r="1777">
          <cell r="A1777" t="str">
            <v>481000</v>
          </cell>
          <cell r="B1777" t="str">
            <v>1015</v>
          </cell>
          <cell r="C1777">
            <v>-9107.81</v>
          </cell>
          <cell r="D1777" t="str">
            <v>204</v>
          </cell>
          <cell r="E1777" t="str">
            <v>407</v>
          </cell>
          <cell r="F1777">
            <v>0</v>
          </cell>
          <cell r="G1777">
            <v>5</v>
          </cell>
          <cell r="H1777" t="str">
            <v>2006-05-31</v>
          </cell>
        </row>
        <row r="1778">
          <cell r="A1778" t="str">
            <v>481000</v>
          </cell>
          <cell r="B1778" t="str">
            <v>1015</v>
          </cell>
          <cell r="C1778">
            <v>-228.75</v>
          </cell>
          <cell r="D1778" t="str">
            <v>205</v>
          </cell>
          <cell r="E1778" t="str">
            <v>407</v>
          </cell>
          <cell r="F1778">
            <v>0</v>
          </cell>
          <cell r="G1778">
            <v>5</v>
          </cell>
          <cell r="H1778" t="str">
            <v>2006-05-31</v>
          </cell>
        </row>
        <row r="1779">
          <cell r="A1779" t="str">
            <v>481004</v>
          </cell>
          <cell r="B1779" t="str">
            <v>1015</v>
          </cell>
          <cell r="C1779">
            <v>-2224341.7599999998</v>
          </cell>
          <cell r="D1779" t="str">
            <v>202</v>
          </cell>
          <cell r="E1779" t="str">
            <v>407</v>
          </cell>
          <cell r="F1779">
            <v>-1315313.81</v>
          </cell>
          <cell r="G1779">
            <v>5</v>
          </cell>
          <cell r="H1779" t="str">
            <v>2006-05-31</v>
          </cell>
        </row>
        <row r="1780">
          <cell r="A1780" t="str">
            <v>481004</v>
          </cell>
          <cell r="B1780" t="str">
            <v>1015</v>
          </cell>
          <cell r="C1780">
            <v>-660776.18000000005</v>
          </cell>
          <cell r="D1780" t="str">
            <v>203</v>
          </cell>
          <cell r="E1780" t="str">
            <v>407</v>
          </cell>
          <cell r="F1780">
            <v>0</v>
          </cell>
          <cell r="G1780">
            <v>5</v>
          </cell>
          <cell r="H1780" t="str">
            <v>2006-05-31</v>
          </cell>
        </row>
        <row r="1781">
          <cell r="A1781" t="str">
            <v>481004</v>
          </cell>
          <cell r="B1781" t="str">
            <v>1015</v>
          </cell>
          <cell r="C1781">
            <v>-8615793.2300000004</v>
          </cell>
          <cell r="D1781" t="str">
            <v>204</v>
          </cell>
          <cell r="E1781" t="str">
            <v>407</v>
          </cell>
          <cell r="F1781">
            <v>0</v>
          </cell>
          <cell r="G1781">
            <v>5</v>
          </cell>
          <cell r="H1781" t="str">
            <v>2006-05-31</v>
          </cell>
        </row>
        <row r="1782">
          <cell r="A1782" t="str">
            <v>481004</v>
          </cell>
          <cell r="B1782" t="str">
            <v>1015</v>
          </cell>
          <cell r="C1782">
            <v>-196047.08</v>
          </cell>
          <cell r="D1782" t="str">
            <v>205</v>
          </cell>
          <cell r="E1782" t="str">
            <v>407</v>
          </cell>
          <cell r="F1782">
            <v>0</v>
          </cell>
          <cell r="G1782">
            <v>5</v>
          </cell>
          <cell r="H1782" t="str">
            <v>2006-05-31</v>
          </cell>
        </row>
        <row r="1783">
          <cell r="A1783" t="str">
            <v>481004</v>
          </cell>
          <cell r="B1783" t="str">
            <v>1015</v>
          </cell>
          <cell r="C1783">
            <v>532.32000000000005</v>
          </cell>
          <cell r="D1783" t="str">
            <v>210</v>
          </cell>
          <cell r="E1783" t="str">
            <v>407</v>
          </cell>
          <cell r="F1783">
            <v>67.7</v>
          </cell>
          <cell r="G1783">
            <v>5</v>
          </cell>
          <cell r="H1783" t="str">
            <v>2006-05-31</v>
          </cell>
        </row>
        <row r="1784">
          <cell r="A1784" t="str">
            <v>480000</v>
          </cell>
          <cell r="B1784" t="str">
            <v>1015</v>
          </cell>
          <cell r="C1784">
            <v>-86484.4</v>
          </cell>
          <cell r="D1784" t="str">
            <v>202</v>
          </cell>
          <cell r="E1784" t="str">
            <v>408</v>
          </cell>
          <cell r="F1784">
            <v>-21588.46</v>
          </cell>
          <cell r="G1784">
            <v>5</v>
          </cell>
          <cell r="H1784" t="str">
            <v>2006-05-31</v>
          </cell>
        </row>
        <row r="1785">
          <cell r="A1785" t="str">
            <v>480000</v>
          </cell>
          <cell r="B1785" t="str">
            <v>1015</v>
          </cell>
          <cell r="C1785">
            <v>-10787.55</v>
          </cell>
          <cell r="D1785" t="str">
            <v>203</v>
          </cell>
          <cell r="E1785" t="str">
            <v>408</v>
          </cell>
          <cell r="F1785">
            <v>0</v>
          </cell>
          <cell r="G1785">
            <v>5</v>
          </cell>
          <cell r="H1785" t="str">
            <v>2006-05-31</v>
          </cell>
        </row>
        <row r="1786">
          <cell r="A1786" t="str">
            <v>480000</v>
          </cell>
          <cell r="B1786" t="str">
            <v>1015</v>
          </cell>
          <cell r="C1786">
            <v>-141346.72</v>
          </cell>
          <cell r="D1786" t="str">
            <v>204</v>
          </cell>
          <cell r="E1786" t="str">
            <v>408</v>
          </cell>
          <cell r="F1786">
            <v>0</v>
          </cell>
          <cell r="G1786">
            <v>5</v>
          </cell>
          <cell r="H1786" t="str">
            <v>2006-05-31</v>
          </cell>
        </row>
        <row r="1787">
          <cell r="A1787" t="str">
            <v>480000</v>
          </cell>
          <cell r="B1787" t="str">
            <v>1015</v>
          </cell>
          <cell r="C1787">
            <v>-23248.93</v>
          </cell>
          <cell r="D1787" t="str">
            <v>205</v>
          </cell>
          <cell r="E1787" t="str">
            <v>408</v>
          </cell>
          <cell r="F1787">
            <v>0</v>
          </cell>
          <cell r="G1787">
            <v>5</v>
          </cell>
          <cell r="H1787" t="str">
            <v>2006-05-31</v>
          </cell>
        </row>
        <row r="1788">
          <cell r="A1788" t="str">
            <v>480001</v>
          </cell>
          <cell r="B1788" t="str">
            <v>1015</v>
          </cell>
          <cell r="C1788">
            <v>35479.86</v>
          </cell>
          <cell r="D1788" t="str">
            <v>202</v>
          </cell>
          <cell r="E1788" t="str">
            <v>408</v>
          </cell>
          <cell r="F1788">
            <v>10901.86</v>
          </cell>
          <cell r="G1788">
            <v>5</v>
          </cell>
          <cell r="H1788" t="str">
            <v>2006-05-31</v>
          </cell>
        </row>
        <row r="1789">
          <cell r="A1789" t="str">
            <v>480001</v>
          </cell>
          <cell r="B1789" t="str">
            <v>1015</v>
          </cell>
          <cell r="C1789">
            <v>5492.96</v>
          </cell>
          <cell r="D1789" t="str">
            <v>203</v>
          </cell>
          <cell r="E1789" t="str">
            <v>408</v>
          </cell>
          <cell r="F1789">
            <v>0</v>
          </cell>
          <cell r="G1789">
            <v>5</v>
          </cell>
          <cell r="H1789" t="str">
            <v>2006-05-31</v>
          </cell>
        </row>
        <row r="1790">
          <cell r="A1790" t="str">
            <v>480001</v>
          </cell>
          <cell r="B1790" t="str">
            <v>1015</v>
          </cell>
          <cell r="C1790">
            <v>71533.679999999993</v>
          </cell>
          <cell r="D1790" t="str">
            <v>204</v>
          </cell>
          <cell r="E1790" t="str">
            <v>408</v>
          </cell>
          <cell r="F1790">
            <v>0</v>
          </cell>
          <cell r="G1790">
            <v>5</v>
          </cell>
          <cell r="H1790" t="str">
            <v>2006-05-31</v>
          </cell>
        </row>
        <row r="1791">
          <cell r="A1791" t="str">
            <v>480001</v>
          </cell>
          <cell r="B1791" t="str">
            <v>1015</v>
          </cell>
          <cell r="C1791">
            <v>-3552.96</v>
          </cell>
          <cell r="D1791" t="str">
            <v>205</v>
          </cell>
          <cell r="E1791" t="str">
            <v>408</v>
          </cell>
          <cell r="F1791">
            <v>0</v>
          </cell>
          <cell r="G1791">
            <v>5</v>
          </cell>
          <cell r="H1791" t="str">
            <v>2006-05-31</v>
          </cell>
        </row>
        <row r="1792">
          <cell r="A1792" t="str">
            <v>480001</v>
          </cell>
          <cell r="B1792" t="str">
            <v>1015</v>
          </cell>
          <cell r="C1792">
            <v>0</v>
          </cell>
          <cell r="D1792" t="str">
            <v>210</v>
          </cell>
          <cell r="E1792" t="str">
            <v>408</v>
          </cell>
          <cell r="F1792">
            <v>0</v>
          </cell>
          <cell r="G1792">
            <v>5</v>
          </cell>
          <cell r="H1792" t="str">
            <v>2006-05-31</v>
          </cell>
        </row>
        <row r="1793">
          <cell r="A1793" t="str">
            <v>481004</v>
          </cell>
          <cell r="B1793" t="str">
            <v>1015</v>
          </cell>
          <cell r="C1793">
            <v>-45670.46</v>
          </cell>
          <cell r="D1793" t="str">
            <v>202</v>
          </cell>
          <cell r="E1793" t="str">
            <v>408</v>
          </cell>
          <cell r="F1793">
            <v>-11523.4</v>
          </cell>
          <cell r="G1793">
            <v>5</v>
          </cell>
          <cell r="H1793" t="str">
            <v>2006-05-31</v>
          </cell>
        </row>
        <row r="1794">
          <cell r="A1794" t="str">
            <v>481004</v>
          </cell>
          <cell r="B1794" t="str">
            <v>1015</v>
          </cell>
          <cell r="C1794">
            <v>-5756.41</v>
          </cell>
          <cell r="D1794" t="str">
            <v>203</v>
          </cell>
          <cell r="E1794" t="str">
            <v>408</v>
          </cell>
          <cell r="F1794">
            <v>0</v>
          </cell>
          <cell r="G1794">
            <v>5</v>
          </cell>
          <cell r="H1794" t="str">
            <v>2006-05-31</v>
          </cell>
        </row>
        <row r="1795">
          <cell r="A1795" t="str">
            <v>481004</v>
          </cell>
          <cell r="B1795" t="str">
            <v>1015</v>
          </cell>
          <cell r="C1795">
            <v>-75362.960000000006</v>
          </cell>
          <cell r="D1795" t="str">
            <v>204</v>
          </cell>
          <cell r="E1795" t="str">
            <v>408</v>
          </cell>
          <cell r="F1795">
            <v>0</v>
          </cell>
          <cell r="G1795">
            <v>5</v>
          </cell>
          <cell r="H1795" t="str">
            <v>2006-05-31</v>
          </cell>
        </row>
        <row r="1796">
          <cell r="A1796" t="str">
            <v>481004</v>
          </cell>
          <cell r="B1796" t="str">
            <v>1015</v>
          </cell>
          <cell r="C1796">
            <v>-9129.11</v>
          </cell>
          <cell r="D1796" t="str">
            <v>205</v>
          </cell>
          <cell r="E1796" t="str">
            <v>408</v>
          </cell>
          <cell r="F1796">
            <v>0</v>
          </cell>
          <cell r="G1796">
            <v>5</v>
          </cell>
          <cell r="H1796" t="str">
            <v>2006-05-31</v>
          </cell>
        </row>
        <row r="1797">
          <cell r="A1797" t="str">
            <v>481002</v>
          </cell>
          <cell r="B1797" t="str">
            <v>1015</v>
          </cell>
          <cell r="C1797">
            <v>0</v>
          </cell>
          <cell r="D1797" t="str">
            <v>202</v>
          </cell>
          <cell r="E1797" t="str">
            <v>409</v>
          </cell>
          <cell r="F1797">
            <v>0</v>
          </cell>
          <cell r="G1797">
            <v>5</v>
          </cell>
          <cell r="H1797" t="str">
            <v>2006-05-31</v>
          </cell>
        </row>
        <row r="1798">
          <cell r="A1798" t="str">
            <v>481002</v>
          </cell>
          <cell r="B1798" t="str">
            <v>1015</v>
          </cell>
          <cell r="C1798">
            <v>0</v>
          </cell>
          <cell r="D1798" t="str">
            <v>203</v>
          </cell>
          <cell r="E1798" t="str">
            <v>409</v>
          </cell>
          <cell r="F1798">
            <v>0</v>
          </cell>
          <cell r="G1798">
            <v>5</v>
          </cell>
          <cell r="H1798" t="str">
            <v>2006-05-31</v>
          </cell>
        </row>
        <row r="1799">
          <cell r="A1799" t="str">
            <v>481002</v>
          </cell>
          <cell r="B1799" t="str">
            <v>1015</v>
          </cell>
          <cell r="C1799">
            <v>0</v>
          </cell>
          <cell r="D1799" t="str">
            <v>204</v>
          </cell>
          <cell r="E1799" t="str">
            <v>409</v>
          </cell>
          <cell r="F1799">
            <v>0</v>
          </cell>
          <cell r="G1799">
            <v>5</v>
          </cell>
          <cell r="H1799" t="str">
            <v>2006-05-31</v>
          </cell>
        </row>
        <row r="1800">
          <cell r="A1800" t="str">
            <v>481002</v>
          </cell>
          <cell r="B1800" t="str">
            <v>1015</v>
          </cell>
          <cell r="C1800">
            <v>0</v>
          </cell>
          <cell r="D1800" t="str">
            <v>210</v>
          </cell>
          <cell r="E1800" t="str">
            <v>409</v>
          </cell>
          <cell r="F1800">
            <v>0</v>
          </cell>
          <cell r="G1800">
            <v>5</v>
          </cell>
          <cell r="H1800" t="str">
            <v>2006-05-31</v>
          </cell>
        </row>
        <row r="1801">
          <cell r="A1801" t="str">
            <v>481002</v>
          </cell>
          <cell r="B1801" t="str">
            <v>1015</v>
          </cell>
          <cell r="C1801">
            <v>-8004.29</v>
          </cell>
          <cell r="D1801" t="str">
            <v>202</v>
          </cell>
          <cell r="E1801" t="str">
            <v>411</v>
          </cell>
          <cell r="F1801">
            <v>-44337</v>
          </cell>
          <cell r="G1801">
            <v>5</v>
          </cell>
          <cell r="H1801" t="str">
            <v>2006-05-31</v>
          </cell>
        </row>
        <row r="1802">
          <cell r="A1802" t="str">
            <v>481002</v>
          </cell>
          <cell r="B1802" t="str">
            <v>1015</v>
          </cell>
          <cell r="C1802">
            <v>-8107.92</v>
          </cell>
          <cell r="D1802" t="str">
            <v>203</v>
          </cell>
          <cell r="E1802" t="str">
            <v>411</v>
          </cell>
          <cell r="F1802">
            <v>0</v>
          </cell>
          <cell r="G1802">
            <v>5</v>
          </cell>
          <cell r="H1802" t="str">
            <v>2006-05-31</v>
          </cell>
        </row>
        <row r="1803">
          <cell r="A1803" t="str">
            <v>481002</v>
          </cell>
          <cell r="B1803" t="str">
            <v>1015</v>
          </cell>
          <cell r="C1803">
            <v>-253757.95</v>
          </cell>
          <cell r="D1803" t="str">
            <v>204</v>
          </cell>
          <cell r="E1803" t="str">
            <v>411</v>
          </cell>
          <cell r="F1803">
            <v>0</v>
          </cell>
          <cell r="G1803">
            <v>5</v>
          </cell>
          <cell r="H1803" t="str">
            <v>2006-05-31</v>
          </cell>
        </row>
        <row r="1804">
          <cell r="A1804" t="str">
            <v>481002</v>
          </cell>
          <cell r="B1804" t="str">
            <v>1015</v>
          </cell>
          <cell r="C1804">
            <v>0</v>
          </cell>
          <cell r="D1804" t="str">
            <v>210</v>
          </cell>
          <cell r="E1804" t="str">
            <v>411</v>
          </cell>
          <cell r="F1804">
            <v>0</v>
          </cell>
          <cell r="G1804">
            <v>5</v>
          </cell>
          <cell r="H1804" t="str">
            <v>2006-05-31</v>
          </cell>
        </row>
        <row r="1805">
          <cell r="A1805" t="str">
            <v>481005</v>
          </cell>
          <cell r="B1805" t="str">
            <v>1015</v>
          </cell>
          <cell r="C1805">
            <v>-29783.71</v>
          </cell>
          <cell r="D1805" t="str">
            <v>202</v>
          </cell>
          <cell r="E1805" t="str">
            <v>411</v>
          </cell>
          <cell r="F1805">
            <v>-93805</v>
          </cell>
          <cell r="G1805">
            <v>5</v>
          </cell>
          <cell r="H1805" t="str">
            <v>2006-05-31</v>
          </cell>
        </row>
        <row r="1806">
          <cell r="A1806" t="str">
            <v>481005</v>
          </cell>
          <cell r="B1806" t="str">
            <v>1015</v>
          </cell>
          <cell r="C1806">
            <v>-17153.990000000002</v>
          </cell>
          <cell r="D1806" t="str">
            <v>203</v>
          </cell>
          <cell r="E1806" t="str">
            <v>411</v>
          </cell>
          <cell r="F1806">
            <v>0</v>
          </cell>
          <cell r="G1806">
            <v>5</v>
          </cell>
          <cell r="H1806" t="str">
            <v>2006-05-31</v>
          </cell>
        </row>
        <row r="1807">
          <cell r="A1807" t="str">
            <v>481005</v>
          </cell>
          <cell r="B1807" t="str">
            <v>1015</v>
          </cell>
          <cell r="C1807">
            <v>-536882.93000000005</v>
          </cell>
          <cell r="D1807" t="str">
            <v>204</v>
          </cell>
          <cell r="E1807" t="str">
            <v>411</v>
          </cell>
          <cell r="F1807">
            <v>0</v>
          </cell>
          <cell r="G1807">
            <v>5</v>
          </cell>
          <cell r="H1807" t="str">
            <v>2006-05-31</v>
          </cell>
        </row>
        <row r="1808">
          <cell r="A1808" t="str">
            <v>481005</v>
          </cell>
          <cell r="B1808" t="str">
            <v>1015</v>
          </cell>
          <cell r="C1808">
            <v>0</v>
          </cell>
          <cell r="D1808" t="str">
            <v>210</v>
          </cell>
          <cell r="E1808" t="str">
            <v>411</v>
          </cell>
          <cell r="F1808">
            <v>0</v>
          </cell>
          <cell r="G1808">
            <v>5</v>
          </cell>
          <cell r="H1808" t="str">
            <v>2006-05-31</v>
          </cell>
        </row>
        <row r="1809">
          <cell r="A1809" t="str">
            <v>481002</v>
          </cell>
          <cell r="B1809" t="str">
            <v>1015</v>
          </cell>
          <cell r="C1809">
            <v>0</v>
          </cell>
          <cell r="D1809" t="str">
            <v>210</v>
          </cell>
          <cell r="E1809" t="str">
            <v>412</v>
          </cell>
          <cell r="F1809">
            <v>0</v>
          </cell>
          <cell r="G1809">
            <v>5</v>
          </cell>
          <cell r="H1809" t="str">
            <v>2006-05-31</v>
          </cell>
        </row>
        <row r="1810">
          <cell r="A1810" t="str">
            <v>481002</v>
          </cell>
          <cell r="B1810" t="str">
            <v>1015</v>
          </cell>
          <cell r="C1810">
            <v>-3814.84</v>
          </cell>
          <cell r="D1810" t="str">
            <v>202</v>
          </cell>
          <cell r="E1810" t="str">
            <v>414</v>
          </cell>
          <cell r="F1810">
            <v>-9302</v>
          </cell>
          <cell r="G1810">
            <v>5</v>
          </cell>
          <cell r="H1810" t="str">
            <v>2006-05-31</v>
          </cell>
        </row>
        <row r="1811">
          <cell r="A1811" t="str">
            <v>481002</v>
          </cell>
          <cell r="B1811" t="str">
            <v>1015</v>
          </cell>
          <cell r="C1811">
            <v>-1701.06</v>
          </cell>
          <cell r="D1811" t="str">
            <v>203</v>
          </cell>
          <cell r="E1811" t="str">
            <v>414</v>
          </cell>
          <cell r="F1811">
            <v>0</v>
          </cell>
          <cell r="G1811">
            <v>5</v>
          </cell>
          <cell r="H1811" t="str">
            <v>2006-05-31</v>
          </cell>
        </row>
        <row r="1812">
          <cell r="A1812" t="str">
            <v>481002</v>
          </cell>
          <cell r="B1812" t="str">
            <v>1015</v>
          </cell>
          <cell r="C1812">
            <v>-53238.97</v>
          </cell>
          <cell r="D1812" t="str">
            <v>204</v>
          </cell>
          <cell r="E1812" t="str">
            <v>414</v>
          </cell>
          <cell r="F1812">
            <v>0</v>
          </cell>
          <cell r="G1812">
            <v>5</v>
          </cell>
          <cell r="H1812" t="str">
            <v>2006-05-31</v>
          </cell>
        </row>
        <row r="1813">
          <cell r="A1813" t="str">
            <v>481002</v>
          </cell>
          <cell r="B1813" t="str">
            <v>1015</v>
          </cell>
          <cell r="C1813">
            <v>0</v>
          </cell>
          <cell r="D1813" t="str">
            <v>210</v>
          </cell>
          <cell r="E1813" t="str">
            <v>414</v>
          </cell>
          <cell r="F1813">
            <v>0</v>
          </cell>
          <cell r="G1813">
            <v>5</v>
          </cell>
          <cell r="H1813" t="str">
            <v>2006-05-31</v>
          </cell>
        </row>
        <row r="1814">
          <cell r="A1814" t="str">
            <v>481005</v>
          </cell>
          <cell r="B1814" t="str">
            <v>1015</v>
          </cell>
          <cell r="C1814">
            <v>-14431.91</v>
          </cell>
          <cell r="D1814" t="str">
            <v>202</v>
          </cell>
          <cell r="E1814" t="str">
            <v>414</v>
          </cell>
          <cell r="F1814">
            <v>-17082</v>
          </cell>
          <cell r="G1814">
            <v>5</v>
          </cell>
          <cell r="H1814" t="str">
            <v>2006-05-31</v>
          </cell>
        </row>
        <row r="1815">
          <cell r="A1815" t="str">
            <v>481005</v>
          </cell>
          <cell r="B1815" t="str">
            <v>1015</v>
          </cell>
          <cell r="C1815">
            <v>-3123.84</v>
          </cell>
          <cell r="D1815" t="str">
            <v>203</v>
          </cell>
          <cell r="E1815" t="str">
            <v>414</v>
          </cell>
          <cell r="F1815">
            <v>0</v>
          </cell>
          <cell r="G1815">
            <v>5</v>
          </cell>
          <cell r="H1815" t="str">
            <v>2006-05-31</v>
          </cell>
        </row>
        <row r="1816">
          <cell r="A1816" t="str">
            <v>481005</v>
          </cell>
          <cell r="B1816" t="str">
            <v>1015</v>
          </cell>
          <cell r="C1816">
            <v>-97767.42</v>
          </cell>
          <cell r="D1816" t="str">
            <v>204</v>
          </cell>
          <cell r="E1816" t="str">
            <v>414</v>
          </cell>
          <cell r="F1816">
            <v>0</v>
          </cell>
          <cell r="G1816">
            <v>5</v>
          </cell>
          <cell r="H1816" t="str">
            <v>2006-05-31</v>
          </cell>
        </row>
        <row r="1817">
          <cell r="A1817" t="str">
            <v>481005</v>
          </cell>
          <cell r="B1817" t="str">
            <v>1015</v>
          </cell>
          <cell r="C1817">
            <v>0</v>
          </cell>
          <cell r="D1817" t="str">
            <v>210</v>
          </cell>
          <cell r="E1817" t="str">
            <v>414</v>
          </cell>
          <cell r="F1817">
            <v>0</v>
          </cell>
          <cell r="G1817">
            <v>5</v>
          </cell>
          <cell r="H1817" t="str">
            <v>2006-05-31</v>
          </cell>
        </row>
        <row r="1818">
          <cell r="A1818" t="str">
            <v>489300</v>
          </cell>
          <cell r="B1818" t="str">
            <v>1015</v>
          </cell>
          <cell r="C1818">
            <v>-198674.16</v>
          </cell>
          <cell r="D1818" t="str">
            <v>250</v>
          </cell>
          <cell r="E1818" t="str">
            <v>415</v>
          </cell>
          <cell r="F1818">
            <v>-1257505</v>
          </cell>
          <cell r="G1818">
            <v>5</v>
          </cell>
          <cell r="H1818" t="str">
            <v>2006-05-31</v>
          </cell>
        </row>
        <row r="1819">
          <cell r="A1819" t="str">
            <v>489304</v>
          </cell>
          <cell r="B1819" t="str">
            <v>1015</v>
          </cell>
          <cell r="C1819">
            <v>-59691.93</v>
          </cell>
          <cell r="D1819" t="str">
            <v>250</v>
          </cell>
          <cell r="E1819" t="str">
            <v>415</v>
          </cell>
          <cell r="F1819">
            <v>-254416</v>
          </cell>
          <cell r="G1819">
            <v>5</v>
          </cell>
          <cell r="H1819" t="str">
            <v>2006-05-31</v>
          </cell>
        </row>
        <row r="1820">
          <cell r="A1820" t="str">
            <v>489300</v>
          </cell>
          <cell r="B1820" t="str">
            <v>1015</v>
          </cell>
          <cell r="C1820">
            <v>0</v>
          </cell>
          <cell r="D1820" t="str">
            <v>250</v>
          </cell>
          <cell r="E1820" t="str">
            <v>416</v>
          </cell>
          <cell r="F1820">
            <v>0</v>
          </cell>
          <cell r="G1820">
            <v>5</v>
          </cell>
          <cell r="H1820" t="str">
            <v>2006-05-31</v>
          </cell>
        </row>
        <row r="1821">
          <cell r="A1821" t="str">
            <v>489304</v>
          </cell>
          <cell r="B1821" t="str">
            <v>1015</v>
          </cell>
          <cell r="C1821">
            <v>-865.95</v>
          </cell>
          <cell r="D1821" t="str">
            <v>250</v>
          </cell>
          <cell r="E1821" t="str">
            <v>416</v>
          </cell>
          <cell r="F1821">
            <v>-950</v>
          </cell>
          <cell r="G1821">
            <v>5</v>
          </cell>
          <cell r="H1821" t="str">
            <v>2006-05-31</v>
          </cell>
        </row>
        <row r="1822">
          <cell r="A1822" t="str">
            <v>481000</v>
          </cell>
          <cell r="B1822" t="str">
            <v>1015</v>
          </cell>
          <cell r="C1822">
            <v>0</v>
          </cell>
          <cell r="D1822" t="str">
            <v>202</v>
          </cell>
          <cell r="E1822" t="str">
            <v>451</v>
          </cell>
          <cell r="F1822">
            <v>0</v>
          </cell>
          <cell r="G1822">
            <v>5</v>
          </cell>
          <cell r="H1822" t="str">
            <v>2006-05-31</v>
          </cell>
        </row>
        <row r="1823">
          <cell r="A1823" t="str">
            <v>481000</v>
          </cell>
          <cell r="B1823" t="str">
            <v>1015</v>
          </cell>
          <cell r="C1823">
            <v>0</v>
          </cell>
          <cell r="D1823" t="str">
            <v>203</v>
          </cell>
          <cell r="E1823" t="str">
            <v>451</v>
          </cell>
          <cell r="F1823">
            <v>0</v>
          </cell>
          <cell r="G1823">
            <v>5</v>
          </cell>
          <cell r="H1823" t="str">
            <v>2006-05-31</v>
          </cell>
        </row>
        <row r="1824">
          <cell r="A1824" t="str">
            <v>481000</v>
          </cell>
          <cell r="B1824" t="str">
            <v>1015</v>
          </cell>
          <cell r="C1824">
            <v>0</v>
          </cell>
          <cell r="D1824" t="str">
            <v>204</v>
          </cell>
          <cell r="E1824" t="str">
            <v>451</v>
          </cell>
          <cell r="F1824">
            <v>0</v>
          </cell>
          <cell r="G1824">
            <v>5</v>
          </cell>
          <cell r="H1824" t="str">
            <v>2006-05-31</v>
          </cell>
        </row>
        <row r="1825">
          <cell r="A1825" t="str">
            <v>481000</v>
          </cell>
          <cell r="B1825" t="str">
            <v>1015</v>
          </cell>
          <cell r="C1825">
            <v>0</v>
          </cell>
          <cell r="D1825" t="str">
            <v>210</v>
          </cell>
          <cell r="E1825" t="str">
            <v>451</v>
          </cell>
          <cell r="F1825">
            <v>0</v>
          </cell>
          <cell r="G1825">
            <v>5</v>
          </cell>
          <cell r="H1825" t="str">
            <v>2006-05-31</v>
          </cell>
        </row>
        <row r="1826">
          <cell r="A1826" t="str">
            <v>481004</v>
          </cell>
          <cell r="B1826" t="str">
            <v>1015</v>
          </cell>
          <cell r="C1826">
            <v>-17928</v>
          </cell>
          <cell r="D1826" t="str">
            <v>202</v>
          </cell>
          <cell r="E1826" t="str">
            <v>451</v>
          </cell>
          <cell r="F1826">
            <v>-17704</v>
          </cell>
          <cell r="G1826">
            <v>5</v>
          </cell>
          <cell r="H1826" t="str">
            <v>2006-05-31</v>
          </cell>
        </row>
        <row r="1827">
          <cell r="A1827" t="str">
            <v>481004</v>
          </cell>
          <cell r="B1827" t="str">
            <v>1015</v>
          </cell>
          <cell r="C1827">
            <v>0</v>
          </cell>
          <cell r="D1827" t="str">
            <v>203</v>
          </cell>
          <cell r="E1827" t="str">
            <v>451</v>
          </cell>
          <cell r="F1827">
            <v>0</v>
          </cell>
          <cell r="G1827">
            <v>5</v>
          </cell>
          <cell r="H1827" t="str">
            <v>2006-05-31</v>
          </cell>
        </row>
        <row r="1828">
          <cell r="A1828" t="str">
            <v>481004</v>
          </cell>
          <cell r="B1828" t="str">
            <v>1015</v>
          </cell>
          <cell r="C1828">
            <v>-136495</v>
          </cell>
          <cell r="D1828" t="str">
            <v>204</v>
          </cell>
          <cell r="E1828" t="str">
            <v>451</v>
          </cell>
          <cell r="F1828">
            <v>0</v>
          </cell>
          <cell r="G1828">
            <v>5</v>
          </cell>
          <cell r="H1828" t="str">
            <v>2006-05-31</v>
          </cell>
        </row>
        <row r="1829">
          <cell r="A1829" t="str">
            <v>481004</v>
          </cell>
          <cell r="B1829" t="str">
            <v>1015</v>
          </cell>
          <cell r="C1829">
            <v>0</v>
          </cell>
          <cell r="D1829" t="str">
            <v>210</v>
          </cell>
          <cell r="E1829" t="str">
            <v>451</v>
          </cell>
          <cell r="F1829">
            <v>0</v>
          </cell>
          <cell r="G1829">
            <v>5</v>
          </cell>
          <cell r="H1829" t="str">
            <v>2006-05-31</v>
          </cell>
        </row>
        <row r="1830">
          <cell r="A1830" t="str">
            <v>480000</v>
          </cell>
          <cell r="B1830" t="str">
            <v>1015</v>
          </cell>
          <cell r="C1830">
            <v>-427444.22</v>
          </cell>
          <cell r="D1830" t="str">
            <v>202</v>
          </cell>
          <cell r="E1830" t="str">
            <v>453</v>
          </cell>
          <cell r="F1830">
            <v>-122626</v>
          </cell>
          <cell r="G1830">
            <v>5</v>
          </cell>
          <cell r="H1830" t="str">
            <v>2006-05-31</v>
          </cell>
        </row>
        <row r="1831">
          <cell r="A1831" t="str">
            <v>480000</v>
          </cell>
          <cell r="B1831" t="str">
            <v>1015</v>
          </cell>
          <cell r="C1831">
            <v>-946261.15</v>
          </cell>
          <cell r="D1831" t="str">
            <v>204</v>
          </cell>
          <cell r="E1831" t="str">
            <v>453</v>
          </cell>
          <cell r="F1831">
            <v>0</v>
          </cell>
          <cell r="G1831">
            <v>5</v>
          </cell>
          <cell r="H1831" t="str">
            <v>2006-05-31</v>
          </cell>
        </row>
        <row r="1832">
          <cell r="A1832" t="str">
            <v>480000</v>
          </cell>
          <cell r="B1832" t="str">
            <v>1015</v>
          </cell>
          <cell r="C1832">
            <v>-20378.509999999998</v>
          </cell>
          <cell r="D1832" t="str">
            <v>205</v>
          </cell>
          <cell r="E1832" t="str">
            <v>453</v>
          </cell>
          <cell r="F1832">
            <v>0</v>
          </cell>
          <cell r="G1832">
            <v>5</v>
          </cell>
          <cell r="H1832" t="str">
            <v>2006-05-31</v>
          </cell>
        </row>
        <row r="1833">
          <cell r="A1833" t="str">
            <v>480001</v>
          </cell>
          <cell r="B1833" t="str">
            <v>1015</v>
          </cell>
          <cell r="C1833">
            <v>95353.61</v>
          </cell>
          <cell r="D1833" t="str">
            <v>202</v>
          </cell>
          <cell r="E1833" t="str">
            <v>453</v>
          </cell>
          <cell r="F1833">
            <v>55637.18</v>
          </cell>
          <cell r="G1833">
            <v>5</v>
          </cell>
          <cell r="H1833" t="str">
            <v>2006-05-31</v>
          </cell>
        </row>
        <row r="1834">
          <cell r="A1834" t="str">
            <v>480001</v>
          </cell>
          <cell r="B1834" t="str">
            <v>1015</v>
          </cell>
          <cell r="C1834">
            <v>0</v>
          </cell>
          <cell r="D1834" t="str">
            <v>203</v>
          </cell>
          <cell r="E1834" t="str">
            <v>453</v>
          </cell>
          <cell r="F1834">
            <v>0</v>
          </cell>
          <cell r="G1834">
            <v>5</v>
          </cell>
          <cell r="H1834" t="str">
            <v>2006-05-31</v>
          </cell>
        </row>
        <row r="1835">
          <cell r="A1835" t="str">
            <v>480001</v>
          </cell>
          <cell r="B1835" t="str">
            <v>1015</v>
          </cell>
          <cell r="C1835">
            <v>429882.88</v>
          </cell>
          <cell r="D1835" t="str">
            <v>204</v>
          </cell>
          <cell r="E1835" t="str">
            <v>453</v>
          </cell>
          <cell r="F1835">
            <v>0</v>
          </cell>
          <cell r="G1835">
            <v>5</v>
          </cell>
          <cell r="H1835" t="str">
            <v>2006-05-31</v>
          </cell>
        </row>
        <row r="1836">
          <cell r="A1836" t="str">
            <v>480001</v>
          </cell>
          <cell r="B1836" t="str">
            <v>1015</v>
          </cell>
          <cell r="C1836">
            <v>-272.33999999999997</v>
          </cell>
          <cell r="D1836" t="str">
            <v>205</v>
          </cell>
          <cell r="E1836" t="str">
            <v>453</v>
          </cell>
          <cell r="F1836">
            <v>0</v>
          </cell>
          <cell r="G1836">
            <v>5</v>
          </cell>
          <cell r="H1836" t="str">
            <v>2006-05-31</v>
          </cell>
        </row>
        <row r="1837">
          <cell r="A1837" t="str">
            <v>480001</v>
          </cell>
          <cell r="B1837" t="str">
            <v>1015</v>
          </cell>
          <cell r="C1837">
            <v>0</v>
          </cell>
          <cell r="D1837" t="str">
            <v>210</v>
          </cell>
          <cell r="E1837" t="str">
            <v>453</v>
          </cell>
          <cell r="F1837">
            <v>0</v>
          </cell>
          <cell r="G1837">
            <v>5</v>
          </cell>
          <cell r="H1837" t="str">
            <v>2006-05-31</v>
          </cell>
        </row>
        <row r="1838">
          <cell r="A1838" t="str">
            <v>481004</v>
          </cell>
          <cell r="B1838" t="str">
            <v>1015</v>
          </cell>
          <cell r="C1838">
            <v>-151337.39000000001</v>
          </cell>
          <cell r="D1838" t="str">
            <v>202</v>
          </cell>
          <cell r="E1838" t="str">
            <v>453</v>
          </cell>
          <cell r="F1838">
            <v>-77604.179999999993</v>
          </cell>
          <cell r="G1838">
            <v>5</v>
          </cell>
          <cell r="H1838" t="str">
            <v>2006-05-31</v>
          </cell>
        </row>
        <row r="1839">
          <cell r="A1839" t="str">
            <v>481004</v>
          </cell>
          <cell r="B1839" t="str">
            <v>1015</v>
          </cell>
          <cell r="C1839">
            <v>-598408.73</v>
          </cell>
          <cell r="D1839" t="str">
            <v>204</v>
          </cell>
          <cell r="E1839" t="str">
            <v>453</v>
          </cell>
          <cell r="F1839">
            <v>0</v>
          </cell>
          <cell r="G1839">
            <v>5</v>
          </cell>
          <cell r="H1839" t="str">
            <v>2006-05-31</v>
          </cell>
        </row>
        <row r="1840">
          <cell r="A1840" t="str">
            <v>481004</v>
          </cell>
          <cell r="B1840" t="str">
            <v>1015</v>
          </cell>
          <cell r="C1840">
            <v>-8819.15</v>
          </cell>
          <cell r="D1840" t="str">
            <v>205</v>
          </cell>
          <cell r="E1840" t="str">
            <v>453</v>
          </cell>
          <cell r="F1840">
            <v>0</v>
          </cell>
          <cell r="G1840">
            <v>5</v>
          </cell>
          <cell r="H1840" t="str">
            <v>2006-05-31</v>
          </cell>
        </row>
        <row r="1841">
          <cell r="A1841" t="str">
            <v>480000</v>
          </cell>
          <cell r="B1841" t="str">
            <v>1015</v>
          </cell>
          <cell r="C1841">
            <v>-19947.86</v>
          </cell>
          <cell r="D1841" t="str">
            <v>202</v>
          </cell>
          <cell r="E1841" t="str">
            <v>455</v>
          </cell>
          <cell r="F1841">
            <v>-5999.76</v>
          </cell>
          <cell r="G1841">
            <v>5</v>
          </cell>
          <cell r="H1841" t="str">
            <v>2006-05-31</v>
          </cell>
        </row>
        <row r="1842">
          <cell r="A1842" t="str">
            <v>480000</v>
          </cell>
          <cell r="B1842" t="str">
            <v>1015</v>
          </cell>
          <cell r="C1842">
            <v>-46257</v>
          </cell>
          <cell r="D1842" t="str">
            <v>204</v>
          </cell>
          <cell r="E1842" t="str">
            <v>455</v>
          </cell>
          <cell r="F1842">
            <v>0</v>
          </cell>
          <cell r="G1842">
            <v>5</v>
          </cell>
          <cell r="H1842" t="str">
            <v>2006-05-31</v>
          </cell>
        </row>
        <row r="1843">
          <cell r="A1843" t="str">
            <v>480000</v>
          </cell>
          <cell r="B1843" t="str">
            <v>1015</v>
          </cell>
          <cell r="C1843">
            <v>-239.93</v>
          </cell>
          <cell r="D1843" t="str">
            <v>205</v>
          </cell>
          <cell r="E1843" t="str">
            <v>455</v>
          </cell>
          <cell r="F1843">
            <v>0</v>
          </cell>
          <cell r="G1843">
            <v>5</v>
          </cell>
          <cell r="H1843" t="str">
            <v>2006-05-31</v>
          </cell>
        </row>
        <row r="1844">
          <cell r="A1844" t="str">
            <v>480001</v>
          </cell>
          <cell r="B1844" t="str">
            <v>1015</v>
          </cell>
          <cell r="C1844">
            <v>7150.16</v>
          </cell>
          <cell r="D1844" t="str">
            <v>202</v>
          </cell>
          <cell r="E1844" t="str">
            <v>455</v>
          </cell>
          <cell r="F1844">
            <v>2929.08</v>
          </cell>
          <cell r="G1844">
            <v>5</v>
          </cell>
          <cell r="H1844" t="str">
            <v>2006-05-31</v>
          </cell>
        </row>
        <row r="1845">
          <cell r="A1845" t="str">
            <v>480001</v>
          </cell>
          <cell r="B1845" t="str">
            <v>1015</v>
          </cell>
          <cell r="C1845">
            <v>0</v>
          </cell>
          <cell r="D1845" t="str">
            <v>203</v>
          </cell>
          <cell r="E1845" t="str">
            <v>455</v>
          </cell>
          <cell r="F1845">
            <v>0</v>
          </cell>
          <cell r="G1845">
            <v>5</v>
          </cell>
          <cell r="H1845" t="str">
            <v>2006-05-31</v>
          </cell>
        </row>
        <row r="1846">
          <cell r="A1846" t="str">
            <v>480001</v>
          </cell>
          <cell r="B1846" t="str">
            <v>1015</v>
          </cell>
          <cell r="C1846">
            <v>22589.17</v>
          </cell>
          <cell r="D1846" t="str">
            <v>204</v>
          </cell>
          <cell r="E1846" t="str">
            <v>455</v>
          </cell>
          <cell r="F1846">
            <v>0</v>
          </cell>
          <cell r="G1846">
            <v>5</v>
          </cell>
          <cell r="H1846" t="str">
            <v>2006-05-31</v>
          </cell>
        </row>
        <row r="1847">
          <cell r="A1847" t="str">
            <v>480001</v>
          </cell>
          <cell r="B1847" t="str">
            <v>1015</v>
          </cell>
          <cell r="C1847">
            <v>271.8</v>
          </cell>
          <cell r="D1847" t="str">
            <v>205</v>
          </cell>
          <cell r="E1847" t="str">
            <v>455</v>
          </cell>
          <cell r="F1847">
            <v>0</v>
          </cell>
          <cell r="G1847">
            <v>5</v>
          </cell>
          <cell r="H1847" t="str">
            <v>2006-05-31</v>
          </cell>
        </row>
        <row r="1848">
          <cell r="A1848" t="str">
            <v>480001</v>
          </cell>
          <cell r="B1848" t="str">
            <v>1015</v>
          </cell>
          <cell r="C1848">
            <v>0</v>
          </cell>
          <cell r="D1848" t="str">
            <v>210</v>
          </cell>
          <cell r="E1848" t="str">
            <v>455</v>
          </cell>
          <cell r="F1848">
            <v>0</v>
          </cell>
          <cell r="G1848">
            <v>5</v>
          </cell>
          <cell r="H1848" t="str">
            <v>2006-05-31</v>
          </cell>
        </row>
        <row r="1849">
          <cell r="A1849" t="str">
            <v>481004</v>
          </cell>
          <cell r="B1849" t="str">
            <v>1015</v>
          </cell>
          <cell r="C1849">
            <v>-13159.3</v>
          </cell>
          <cell r="D1849" t="str">
            <v>202</v>
          </cell>
          <cell r="E1849" t="str">
            <v>455</v>
          </cell>
          <cell r="F1849">
            <v>-5152.32</v>
          </cell>
          <cell r="G1849">
            <v>5</v>
          </cell>
          <cell r="H1849" t="str">
            <v>2006-05-31</v>
          </cell>
        </row>
        <row r="1850">
          <cell r="A1850" t="str">
            <v>481004</v>
          </cell>
          <cell r="B1850" t="str">
            <v>1015</v>
          </cell>
          <cell r="C1850">
            <v>-39730.17</v>
          </cell>
          <cell r="D1850" t="str">
            <v>204</v>
          </cell>
          <cell r="E1850" t="str">
            <v>455</v>
          </cell>
          <cell r="F1850">
            <v>0</v>
          </cell>
          <cell r="G1850">
            <v>5</v>
          </cell>
          <cell r="H1850" t="str">
            <v>2006-05-31</v>
          </cell>
        </row>
        <row r="1851">
          <cell r="A1851" t="str">
            <v>481004</v>
          </cell>
          <cell r="B1851" t="str">
            <v>1015</v>
          </cell>
          <cell r="C1851">
            <v>-31.87</v>
          </cell>
          <cell r="D1851" t="str">
            <v>205</v>
          </cell>
          <cell r="E1851" t="str">
            <v>455</v>
          </cell>
          <cell r="F1851">
            <v>0</v>
          </cell>
          <cell r="G1851">
            <v>5</v>
          </cell>
          <cell r="H1851" t="str">
            <v>2006-05-31</v>
          </cell>
        </row>
        <row r="1852">
          <cell r="A1852" t="str">
            <v>481002</v>
          </cell>
          <cell r="B1852" t="str">
            <v>1015</v>
          </cell>
          <cell r="C1852">
            <v>0</v>
          </cell>
          <cell r="D1852" t="str">
            <v>202</v>
          </cell>
          <cell r="E1852" t="str">
            <v>456</v>
          </cell>
          <cell r="F1852">
            <v>0</v>
          </cell>
          <cell r="G1852">
            <v>5</v>
          </cell>
          <cell r="H1852" t="str">
            <v>2006-05-31</v>
          </cell>
        </row>
        <row r="1853">
          <cell r="A1853" t="str">
            <v>481002</v>
          </cell>
          <cell r="B1853" t="str">
            <v>1015</v>
          </cell>
          <cell r="C1853">
            <v>0</v>
          </cell>
          <cell r="D1853" t="str">
            <v>203</v>
          </cell>
          <cell r="E1853" t="str">
            <v>456</v>
          </cell>
          <cell r="F1853">
            <v>0</v>
          </cell>
          <cell r="G1853">
            <v>5</v>
          </cell>
          <cell r="H1853" t="str">
            <v>2006-05-31</v>
          </cell>
        </row>
        <row r="1854">
          <cell r="A1854" t="str">
            <v>481002</v>
          </cell>
          <cell r="B1854" t="str">
            <v>1015</v>
          </cell>
          <cell r="C1854">
            <v>0</v>
          </cell>
          <cell r="D1854" t="str">
            <v>204</v>
          </cell>
          <cell r="E1854" t="str">
            <v>456</v>
          </cell>
          <cell r="F1854">
            <v>0</v>
          </cell>
          <cell r="G1854">
            <v>5</v>
          </cell>
          <cell r="H1854" t="str">
            <v>2006-05-31</v>
          </cell>
        </row>
        <row r="1855">
          <cell r="A1855" t="str">
            <v>481002</v>
          </cell>
          <cell r="B1855" t="str">
            <v>1015</v>
          </cell>
          <cell r="C1855">
            <v>0</v>
          </cell>
          <cell r="D1855" t="str">
            <v>210</v>
          </cell>
          <cell r="E1855" t="str">
            <v>456</v>
          </cell>
          <cell r="F1855">
            <v>0</v>
          </cell>
          <cell r="G1855">
            <v>5</v>
          </cell>
          <cell r="H1855" t="str">
            <v>2006-05-31</v>
          </cell>
        </row>
        <row r="1856">
          <cell r="A1856" t="str">
            <v>481002</v>
          </cell>
          <cell r="B1856" t="str">
            <v>1015</v>
          </cell>
          <cell r="C1856">
            <v>-373.59</v>
          </cell>
          <cell r="D1856" t="str">
            <v>202</v>
          </cell>
          <cell r="E1856" t="str">
            <v>457</v>
          </cell>
          <cell r="F1856">
            <v>-2240</v>
          </cell>
          <cell r="G1856">
            <v>5</v>
          </cell>
          <cell r="H1856" t="str">
            <v>2006-05-31</v>
          </cell>
        </row>
        <row r="1857">
          <cell r="A1857" t="str">
            <v>481002</v>
          </cell>
          <cell r="B1857" t="str">
            <v>1015</v>
          </cell>
          <cell r="C1857">
            <v>-409.63</v>
          </cell>
          <cell r="D1857" t="str">
            <v>203</v>
          </cell>
          <cell r="E1857" t="str">
            <v>457</v>
          </cell>
          <cell r="F1857">
            <v>0</v>
          </cell>
          <cell r="G1857">
            <v>5</v>
          </cell>
          <cell r="H1857" t="str">
            <v>2006-05-31</v>
          </cell>
        </row>
        <row r="1858">
          <cell r="A1858" t="str">
            <v>481002</v>
          </cell>
          <cell r="B1858" t="str">
            <v>1015</v>
          </cell>
          <cell r="C1858">
            <v>-12794.72</v>
          </cell>
          <cell r="D1858" t="str">
            <v>204</v>
          </cell>
          <cell r="E1858" t="str">
            <v>457</v>
          </cell>
          <cell r="F1858">
            <v>0</v>
          </cell>
          <cell r="G1858">
            <v>5</v>
          </cell>
          <cell r="H1858" t="str">
            <v>2006-05-31</v>
          </cell>
        </row>
        <row r="1859">
          <cell r="A1859" t="str">
            <v>481002</v>
          </cell>
          <cell r="B1859" t="str">
            <v>1015</v>
          </cell>
          <cell r="C1859">
            <v>0</v>
          </cell>
          <cell r="D1859" t="str">
            <v>210</v>
          </cell>
          <cell r="E1859" t="str">
            <v>457</v>
          </cell>
          <cell r="F1859">
            <v>0</v>
          </cell>
          <cell r="G1859">
            <v>5</v>
          </cell>
          <cell r="H1859" t="str">
            <v>2006-05-31</v>
          </cell>
        </row>
        <row r="1860">
          <cell r="A1860" t="str">
            <v>481005</v>
          </cell>
          <cell r="B1860" t="str">
            <v>1015</v>
          </cell>
          <cell r="C1860">
            <v>-2029</v>
          </cell>
          <cell r="D1860" t="str">
            <v>202</v>
          </cell>
          <cell r="E1860" t="str">
            <v>457</v>
          </cell>
          <cell r="F1860">
            <v>-9861</v>
          </cell>
          <cell r="G1860">
            <v>5</v>
          </cell>
          <cell r="H1860" t="str">
            <v>2006-05-31</v>
          </cell>
        </row>
        <row r="1861">
          <cell r="A1861" t="str">
            <v>481005</v>
          </cell>
          <cell r="B1861" t="str">
            <v>1015</v>
          </cell>
          <cell r="C1861">
            <v>-1803</v>
          </cell>
          <cell r="D1861" t="str">
            <v>203</v>
          </cell>
          <cell r="E1861" t="str">
            <v>457</v>
          </cell>
          <cell r="F1861">
            <v>0</v>
          </cell>
          <cell r="G1861">
            <v>5</v>
          </cell>
          <cell r="H1861" t="str">
            <v>2006-05-31</v>
          </cell>
        </row>
        <row r="1862">
          <cell r="A1862" t="str">
            <v>481005</v>
          </cell>
          <cell r="B1862" t="str">
            <v>1015</v>
          </cell>
          <cell r="C1862">
            <v>-56325</v>
          </cell>
          <cell r="D1862" t="str">
            <v>204</v>
          </cell>
          <cell r="E1862" t="str">
            <v>457</v>
          </cell>
          <cell r="F1862">
            <v>0</v>
          </cell>
          <cell r="G1862">
            <v>5</v>
          </cell>
          <cell r="H1862" t="str">
            <v>2006-05-31</v>
          </cell>
        </row>
        <row r="1863">
          <cell r="A1863" t="str">
            <v>481005</v>
          </cell>
          <cell r="B1863" t="str">
            <v>1015</v>
          </cell>
          <cell r="C1863">
            <v>0</v>
          </cell>
          <cell r="D1863" t="str">
            <v>210</v>
          </cell>
          <cell r="E1863" t="str">
            <v>457</v>
          </cell>
          <cell r="F1863">
            <v>0</v>
          </cell>
          <cell r="G1863">
            <v>5</v>
          </cell>
          <cell r="H1863" t="str">
            <v>2006-05-31</v>
          </cell>
        </row>
        <row r="1864">
          <cell r="A1864" t="str">
            <v>489300</v>
          </cell>
          <cell r="B1864" t="str">
            <v>1015</v>
          </cell>
          <cell r="C1864">
            <v>-3689.51</v>
          </cell>
          <cell r="D1864" t="str">
            <v>250</v>
          </cell>
          <cell r="E1864" t="str">
            <v>458</v>
          </cell>
          <cell r="F1864">
            <v>-31397</v>
          </cell>
          <cell r="G1864">
            <v>5</v>
          </cell>
          <cell r="H1864" t="str">
            <v>2006-05-31</v>
          </cell>
        </row>
        <row r="1865">
          <cell r="A1865" t="str">
            <v>489304</v>
          </cell>
          <cell r="B1865" t="str">
            <v>1015</v>
          </cell>
          <cell r="C1865">
            <v>-651.20000000000005</v>
          </cell>
          <cell r="D1865" t="str">
            <v>250</v>
          </cell>
          <cell r="E1865" t="str">
            <v>458</v>
          </cell>
          <cell r="F1865">
            <v>-1834</v>
          </cell>
          <cell r="G1865">
            <v>5</v>
          </cell>
          <cell r="H1865" t="str">
            <v>2006-05-31</v>
          </cell>
        </row>
        <row r="1866">
          <cell r="A1866" t="str">
            <v>489300</v>
          </cell>
          <cell r="B1866" t="str">
            <v>1015</v>
          </cell>
          <cell r="C1866">
            <v>-1540.65</v>
          </cell>
          <cell r="D1866" t="str">
            <v>250</v>
          </cell>
          <cell r="E1866" t="str">
            <v>459</v>
          </cell>
          <cell r="F1866">
            <v>-3422</v>
          </cell>
          <cell r="G1866">
            <v>5</v>
          </cell>
          <cell r="H1866" t="str">
            <v>2006-05-31</v>
          </cell>
        </row>
        <row r="1867">
          <cell r="A1867" t="str">
            <v>489304</v>
          </cell>
          <cell r="B1867" t="str">
            <v>1015</v>
          </cell>
          <cell r="C1867">
            <v>0</v>
          </cell>
          <cell r="D1867" t="str">
            <v>250</v>
          </cell>
          <cell r="E1867" t="str">
            <v>459</v>
          </cell>
          <cell r="F1867">
            <v>0</v>
          </cell>
          <cell r="G1867">
            <v>5</v>
          </cell>
          <cell r="H1867" t="str">
            <v>2006-05-31</v>
          </cell>
        </row>
        <row r="1868">
          <cell r="A1868" t="str">
            <v>481003</v>
          </cell>
          <cell r="B1868" t="str">
            <v>1015</v>
          </cell>
          <cell r="C1868">
            <v>-109863.19</v>
          </cell>
          <cell r="D1868" t="str">
            <v>200</v>
          </cell>
          <cell r="E1868" t="str">
            <v>NGV</v>
          </cell>
          <cell r="F1868">
            <v>-11017.59</v>
          </cell>
          <cell r="G1868">
            <v>5</v>
          </cell>
          <cell r="H1868" t="str">
            <v>2006-05-31</v>
          </cell>
        </row>
        <row r="1869">
          <cell r="A1869" t="str">
            <v>481000</v>
          </cell>
          <cell r="B1869" t="str">
            <v>1015</v>
          </cell>
          <cell r="C1869">
            <v>-16390.96</v>
          </cell>
          <cell r="D1869" t="str">
            <v>202</v>
          </cell>
          <cell r="E1869" t="str">
            <v>402</v>
          </cell>
          <cell r="F1869">
            <v>-39583</v>
          </cell>
          <cell r="G1869">
            <v>6</v>
          </cell>
          <cell r="H1869" t="str">
            <v>2006-06-30</v>
          </cell>
        </row>
        <row r="1870">
          <cell r="A1870" t="str">
            <v>481000</v>
          </cell>
          <cell r="B1870" t="str">
            <v>1015</v>
          </cell>
          <cell r="C1870">
            <v>-19695.32</v>
          </cell>
          <cell r="D1870" t="str">
            <v>203</v>
          </cell>
          <cell r="E1870" t="str">
            <v>402</v>
          </cell>
          <cell r="F1870">
            <v>0</v>
          </cell>
          <cell r="G1870">
            <v>6</v>
          </cell>
          <cell r="H1870" t="str">
            <v>2006-06-30</v>
          </cell>
        </row>
        <row r="1871">
          <cell r="A1871" t="str">
            <v>481000</v>
          </cell>
          <cell r="B1871" t="str">
            <v>1015</v>
          </cell>
          <cell r="C1871">
            <v>-257065.07</v>
          </cell>
          <cell r="D1871" t="str">
            <v>204</v>
          </cell>
          <cell r="E1871" t="str">
            <v>402</v>
          </cell>
          <cell r="F1871">
            <v>0</v>
          </cell>
          <cell r="G1871">
            <v>6</v>
          </cell>
          <cell r="H1871" t="str">
            <v>2006-06-30</v>
          </cell>
        </row>
        <row r="1872">
          <cell r="A1872" t="str">
            <v>481000</v>
          </cell>
          <cell r="B1872" t="str">
            <v>1015</v>
          </cell>
          <cell r="C1872">
            <v>0</v>
          </cell>
          <cell r="D1872" t="str">
            <v>210</v>
          </cell>
          <cell r="E1872" t="str">
            <v>402</v>
          </cell>
          <cell r="F1872">
            <v>0</v>
          </cell>
          <cell r="G1872">
            <v>6</v>
          </cell>
          <cell r="H1872" t="str">
            <v>2006-06-30</v>
          </cell>
        </row>
        <row r="1873">
          <cell r="A1873" t="str">
            <v>481004</v>
          </cell>
          <cell r="B1873" t="str">
            <v>1015</v>
          </cell>
          <cell r="C1873">
            <v>-224861.16</v>
          </cell>
          <cell r="D1873" t="str">
            <v>202</v>
          </cell>
          <cell r="E1873" t="str">
            <v>402</v>
          </cell>
          <cell r="F1873">
            <v>-452634</v>
          </cell>
          <cell r="G1873">
            <v>6</v>
          </cell>
          <cell r="H1873" t="str">
            <v>2006-06-30</v>
          </cell>
        </row>
        <row r="1874">
          <cell r="A1874" t="str">
            <v>481004</v>
          </cell>
          <cell r="B1874" t="str">
            <v>1015</v>
          </cell>
          <cell r="C1874">
            <v>-225217.46</v>
          </cell>
          <cell r="D1874" t="str">
            <v>203</v>
          </cell>
          <cell r="E1874" t="str">
            <v>402</v>
          </cell>
          <cell r="F1874">
            <v>0</v>
          </cell>
          <cell r="G1874">
            <v>6</v>
          </cell>
          <cell r="H1874" t="str">
            <v>2006-06-30</v>
          </cell>
        </row>
        <row r="1875">
          <cell r="A1875" t="str">
            <v>481004</v>
          </cell>
          <cell r="B1875" t="str">
            <v>1015</v>
          </cell>
          <cell r="C1875">
            <v>-2939554.74</v>
          </cell>
          <cell r="D1875" t="str">
            <v>204</v>
          </cell>
          <cell r="E1875" t="str">
            <v>402</v>
          </cell>
          <cell r="F1875">
            <v>0</v>
          </cell>
          <cell r="G1875">
            <v>6</v>
          </cell>
          <cell r="H1875" t="str">
            <v>2006-06-30</v>
          </cell>
        </row>
        <row r="1876">
          <cell r="A1876" t="str">
            <v>481004</v>
          </cell>
          <cell r="B1876" t="str">
            <v>1015</v>
          </cell>
          <cell r="C1876">
            <v>0</v>
          </cell>
          <cell r="D1876" t="str">
            <v>210</v>
          </cell>
          <cell r="E1876" t="str">
            <v>402</v>
          </cell>
          <cell r="F1876">
            <v>0</v>
          </cell>
          <cell r="G1876">
            <v>6</v>
          </cell>
          <cell r="H1876" t="str">
            <v>2006-06-30</v>
          </cell>
        </row>
        <row r="1877">
          <cell r="A1877" t="str">
            <v>481000</v>
          </cell>
          <cell r="B1877" t="str">
            <v>1015</v>
          </cell>
          <cell r="C1877">
            <v>-7264.98</v>
          </cell>
          <cell r="D1877" t="str">
            <v>202</v>
          </cell>
          <cell r="E1877" t="str">
            <v>403</v>
          </cell>
          <cell r="F1877">
            <v>0</v>
          </cell>
          <cell r="G1877">
            <v>6</v>
          </cell>
          <cell r="H1877" t="str">
            <v>2006-06-30</v>
          </cell>
        </row>
        <row r="1878">
          <cell r="A1878" t="str">
            <v>481000</v>
          </cell>
          <cell r="B1878" t="str">
            <v>1015</v>
          </cell>
          <cell r="C1878">
            <v>-1619.75</v>
          </cell>
          <cell r="D1878" t="str">
            <v>203</v>
          </cell>
          <cell r="E1878" t="str">
            <v>403</v>
          </cell>
          <cell r="F1878">
            <v>0</v>
          </cell>
          <cell r="G1878">
            <v>6</v>
          </cell>
          <cell r="H1878" t="str">
            <v>2006-06-30</v>
          </cell>
        </row>
        <row r="1879">
          <cell r="A1879" t="str">
            <v>481000</v>
          </cell>
          <cell r="B1879" t="str">
            <v>1015</v>
          </cell>
          <cell r="C1879">
            <v>-2944.28</v>
          </cell>
          <cell r="D1879" t="str">
            <v>204</v>
          </cell>
          <cell r="E1879" t="str">
            <v>403</v>
          </cell>
          <cell r="F1879">
            <v>0</v>
          </cell>
          <cell r="G1879">
            <v>6</v>
          </cell>
          <cell r="H1879" t="str">
            <v>2006-06-30</v>
          </cell>
        </row>
        <row r="1880">
          <cell r="A1880" t="str">
            <v>481000</v>
          </cell>
          <cell r="B1880" t="str">
            <v>1015</v>
          </cell>
          <cell r="C1880">
            <v>-84139.01</v>
          </cell>
          <cell r="D1880" t="str">
            <v>202</v>
          </cell>
          <cell r="E1880" t="str">
            <v>404</v>
          </cell>
          <cell r="F1880">
            <v>-269501</v>
          </cell>
          <cell r="G1880">
            <v>6</v>
          </cell>
          <cell r="H1880" t="str">
            <v>2006-06-30</v>
          </cell>
        </row>
        <row r="1881">
          <cell r="A1881" t="str">
            <v>481000</v>
          </cell>
          <cell r="B1881" t="str">
            <v>1015</v>
          </cell>
          <cell r="C1881">
            <v>-194598.59</v>
          </cell>
          <cell r="D1881" t="str">
            <v>203</v>
          </cell>
          <cell r="E1881" t="str">
            <v>404</v>
          </cell>
          <cell r="F1881">
            <v>0</v>
          </cell>
          <cell r="G1881">
            <v>6</v>
          </cell>
          <cell r="H1881" t="str">
            <v>2006-06-30</v>
          </cell>
        </row>
        <row r="1882">
          <cell r="A1882" t="str">
            <v>481000</v>
          </cell>
          <cell r="B1882" t="str">
            <v>1015</v>
          </cell>
          <cell r="C1882">
            <v>-1750228.43</v>
          </cell>
          <cell r="D1882" t="str">
            <v>204</v>
          </cell>
          <cell r="E1882" t="str">
            <v>404</v>
          </cell>
          <cell r="F1882">
            <v>0</v>
          </cell>
          <cell r="G1882">
            <v>6</v>
          </cell>
          <cell r="H1882" t="str">
            <v>2006-06-30</v>
          </cell>
        </row>
        <row r="1883">
          <cell r="A1883" t="str">
            <v>481004</v>
          </cell>
          <cell r="B1883" t="str">
            <v>1015</v>
          </cell>
          <cell r="C1883">
            <v>0</v>
          </cell>
          <cell r="D1883" t="str">
            <v>202</v>
          </cell>
          <cell r="E1883" t="str">
            <v>404</v>
          </cell>
          <cell r="F1883">
            <v>0</v>
          </cell>
          <cell r="G1883">
            <v>6</v>
          </cell>
          <cell r="H1883" t="str">
            <v>2006-06-30</v>
          </cell>
        </row>
        <row r="1884">
          <cell r="A1884" t="str">
            <v>481004</v>
          </cell>
          <cell r="B1884" t="str">
            <v>1015</v>
          </cell>
          <cell r="C1884">
            <v>0</v>
          </cell>
          <cell r="D1884" t="str">
            <v>203</v>
          </cell>
          <cell r="E1884" t="str">
            <v>404</v>
          </cell>
          <cell r="F1884">
            <v>0</v>
          </cell>
          <cell r="G1884">
            <v>6</v>
          </cell>
          <cell r="H1884" t="str">
            <v>2006-06-30</v>
          </cell>
        </row>
        <row r="1885">
          <cell r="A1885" t="str">
            <v>481004</v>
          </cell>
          <cell r="B1885" t="str">
            <v>1015</v>
          </cell>
          <cell r="C1885">
            <v>0</v>
          </cell>
          <cell r="D1885" t="str">
            <v>204</v>
          </cell>
          <cell r="E1885" t="str">
            <v>404</v>
          </cell>
          <cell r="F1885">
            <v>0</v>
          </cell>
          <cell r="G1885">
            <v>6</v>
          </cell>
          <cell r="H1885" t="str">
            <v>2006-06-30</v>
          </cell>
        </row>
        <row r="1886">
          <cell r="A1886" t="str">
            <v>481004</v>
          </cell>
          <cell r="B1886" t="str">
            <v>1015</v>
          </cell>
          <cell r="C1886">
            <v>0</v>
          </cell>
          <cell r="D1886" t="str">
            <v>210</v>
          </cell>
          <cell r="E1886" t="str">
            <v>404</v>
          </cell>
          <cell r="F1886">
            <v>0</v>
          </cell>
          <cell r="G1886">
            <v>6</v>
          </cell>
          <cell r="H1886" t="str">
            <v>2006-06-30</v>
          </cell>
        </row>
        <row r="1887">
          <cell r="A1887" t="str">
            <v>489300</v>
          </cell>
          <cell r="B1887" t="str">
            <v>1015</v>
          </cell>
          <cell r="C1887">
            <v>-49039.35</v>
          </cell>
          <cell r="D1887" t="str">
            <v>250</v>
          </cell>
          <cell r="E1887" t="str">
            <v>405</v>
          </cell>
          <cell r="F1887">
            <v>-243492</v>
          </cell>
          <cell r="G1887">
            <v>6</v>
          </cell>
          <cell r="H1887" t="str">
            <v>2006-06-30</v>
          </cell>
        </row>
        <row r="1888">
          <cell r="A1888" t="str">
            <v>489304</v>
          </cell>
          <cell r="B1888" t="str">
            <v>1015</v>
          </cell>
          <cell r="C1888">
            <v>-56264.51</v>
          </cell>
          <cell r="D1888" t="str">
            <v>250</v>
          </cell>
          <cell r="E1888" t="str">
            <v>405</v>
          </cell>
          <cell r="F1888">
            <v>-399030</v>
          </cell>
          <cell r="G1888">
            <v>6</v>
          </cell>
          <cell r="H1888" t="str">
            <v>2006-06-30</v>
          </cell>
        </row>
        <row r="1889">
          <cell r="A1889" t="str">
            <v>489300</v>
          </cell>
          <cell r="B1889" t="str">
            <v>1015</v>
          </cell>
          <cell r="C1889">
            <v>-76342.179999999993</v>
          </cell>
          <cell r="D1889" t="str">
            <v>250</v>
          </cell>
          <cell r="E1889" t="str">
            <v>406</v>
          </cell>
          <cell r="F1889">
            <v>-271358</v>
          </cell>
          <cell r="G1889">
            <v>6</v>
          </cell>
          <cell r="H1889" t="str">
            <v>2006-06-30</v>
          </cell>
        </row>
        <row r="1890">
          <cell r="A1890" t="str">
            <v>489304</v>
          </cell>
          <cell r="B1890" t="str">
            <v>1015</v>
          </cell>
          <cell r="C1890">
            <v>-37617.599999999999</v>
          </cell>
          <cell r="D1890" t="str">
            <v>250</v>
          </cell>
          <cell r="E1890" t="str">
            <v>406</v>
          </cell>
          <cell r="F1890">
            <v>-192886</v>
          </cell>
          <cell r="G1890">
            <v>6</v>
          </cell>
          <cell r="H1890" t="str">
            <v>2006-06-30</v>
          </cell>
        </row>
        <row r="1891">
          <cell r="A1891" t="str">
            <v>480000</v>
          </cell>
          <cell r="B1891" t="str">
            <v>1015</v>
          </cell>
          <cell r="C1891">
            <v>-7804307.5499999998</v>
          </cell>
          <cell r="D1891" t="str">
            <v>202</v>
          </cell>
          <cell r="E1891" t="str">
            <v>407</v>
          </cell>
          <cell r="F1891">
            <v>-2299289.17</v>
          </cell>
          <cell r="G1891">
            <v>6</v>
          </cell>
          <cell r="H1891" t="str">
            <v>2006-06-30</v>
          </cell>
        </row>
        <row r="1892">
          <cell r="A1892" t="str">
            <v>480000</v>
          </cell>
          <cell r="B1892" t="str">
            <v>1015</v>
          </cell>
          <cell r="C1892">
            <v>-1152109.3899999999</v>
          </cell>
          <cell r="D1892" t="str">
            <v>203</v>
          </cell>
          <cell r="E1892" t="str">
            <v>407</v>
          </cell>
          <cell r="F1892">
            <v>0</v>
          </cell>
          <cell r="G1892">
            <v>6</v>
          </cell>
          <cell r="H1892" t="str">
            <v>2006-06-30</v>
          </cell>
        </row>
        <row r="1893">
          <cell r="A1893" t="str">
            <v>480000</v>
          </cell>
          <cell r="B1893" t="str">
            <v>1015</v>
          </cell>
          <cell r="C1893">
            <v>-15043047.48</v>
          </cell>
          <cell r="D1893" t="str">
            <v>204</v>
          </cell>
          <cell r="E1893" t="str">
            <v>407</v>
          </cell>
          <cell r="F1893">
            <v>0</v>
          </cell>
          <cell r="G1893">
            <v>6</v>
          </cell>
          <cell r="H1893" t="str">
            <v>2006-06-30</v>
          </cell>
        </row>
        <row r="1894">
          <cell r="A1894" t="str">
            <v>480000</v>
          </cell>
          <cell r="B1894" t="str">
            <v>1015</v>
          </cell>
          <cell r="C1894">
            <v>-657920.71</v>
          </cell>
          <cell r="D1894" t="str">
            <v>205</v>
          </cell>
          <cell r="E1894" t="str">
            <v>407</v>
          </cell>
          <cell r="F1894">
            <v>0</v>
          </cell>
          <cell r="G1894">
            <v>6</v>
          </cell>
          <cell r="H1894" t="str">
            <v>2006-06-30</v>
          </cell>
        </row>
        <row r="1895">
          <cell r="A1895" t="str">
            <v>480000</v>
          </cell>
          <cell r="B1895" t="str">
            <v>1015</v>
          </cell>
          <cell r="C1895">
            <v>92564.45</v>
          </cell>
          <cell r="D1895" t="str">
            <v>210</v>
          </cell>
          <cell r="E1895" t="str">
            <v>407</v>
          </cell>
          <cell r="F1895">
            <v>12648.6</v>
          </cell>
          <cell r="G1895">
            <v>6</v>
          </cell>
          <cell r="H1895" t="str">
            <v>2006-06-30</v>
          </cell>
        </row>
        <row r="1896">
          <cell r="A1896" t="str">
            <v>480001</v>
          </cell>
          <cell r="B1896" t="str">
            <v>1015</v>
          </cell>
          <cell r="C1896">
            <v>-2540540.92</v>
          </cell>
          <cell r="D1896" t="str">
            <v>202</v>
          </cell>
          <cell r="E1896" t="str">
            <v>407</v>
          </cell>
          <cell r="F1896">
            <v>-1954104.95</v>
          </cell>
          <cell r="G1896">
            <v>6</v>
          </cell>
          <cell r="H1896" t="str">
            <v>2006-06-30</v>
          </cell>
        </row>
        <row r="1897">
          <cell r="A1897" t="str">
            <v>480001</v>
          </cell>
          <cell r="B1897" t="str">
            <v>1015</v>
          </cell>
          <cell r="C1897">
            <v>-2389637.33</v>
          </cell>
          <cell r="D1897" t="str">
            <v>203</v>
          </cell>
          <cell r="E1897" t="str">
            <v>407</v>
          </cell>
          <cell r="F1897">
            <v>0</v>
          </cell>
          <cell r="G1897">
            <v>6</v>
          </cell>
          <cell r="H1897" t="str">
            <v>2006-06-30</v>
          </cell>
        </row>
        <row r="1898">
          <cell r="A1898" t="str">
            <v>480001</v>
          </cell>
          <cell r="B1898" t="str">
            <v>1015</v>
          </cell>
          <cell r="C1898">
            <v>-14821690.380000001</v>
          </cell>
          <cell r="D1898" t="str">
            <v>204</v>
          </cell>
          <cell r="E1898" t="str">
            <v>407</v>
          </cell>
          <cell r="F1898">
            <v>0</v>
          </cell>
          <cell r="G1898">
            <v>6</v>
          </cell>
          <cell r="H1898" t="str">
            <v>2006-06-30</v>
          </cell>
        </row>
        <row r="1899">
          <cell r="A1899" t="str">
            <v>480001</v>
          </cell>
          <cell r="B1899" t="str">
            <v>1015</v>
          </cell>
          <cell r="C1899">
            <v>158105.29999999999</v>
          </cell>
          <cell r="D1899" t="str">
            <v>205</v>
          </cell>
          <cell r="E1899" t="str">
            <v>407</v>
          </cell>
          <cell r="F1899">
            <v>0</v>
          </cell>
          <cell r="G1899">
            <v>6</v>
          </cell>
          <cell r="H1899" t="str">
            <v>2006-06-30</v>
          </cell>
        </row>
        <row r="1900">
          <cell r="A1900" t="str">
            <v>480001</v>
          </cell>
          <cell r="B1900" t="str">
            <v>1015</v>
          </cell>
          <cell r="C1900">
            <v>-106975.82</v>
          </cell>
          <cell r="D1900" t="str">
            <v>210</v>
          </cell>
          <cell r="E1900" t="str">
            <v>407</v>
          </cell>
          <cell r="F1900">
            <v>-15020.9</v>
          </cell>
          <cell r="G1900">
            <v>6</v>
          </cell>
          <cell r="H1900" t="str">
            <v>2006-06-30</v>
          </cell>
        </row>
        <row r="1901">
          <cell r="A1901" t="str">
            <v>481000</v>
          </cell>
          <cell r="B1901" t="str">
            <v>1015</v>
          </cell>
          <cell r="C1901">
            <v>-1486.52</v>
          </cell>
          <cell r="D1901" t="str">
            <v>202</v>
          </cell>
          <cell r="E1901" t="str">
            <v>407</v>
          </cell>
          <cell r="F1901">
            <v>-1547.8</v>
          </cell>
          <cell r="G1901">
            <v>6</v>
          </cell>
          <cell r="H1901" t="str">
            <v>2006-06-30</v>
          </cell>
        </row>
        <row r="1902">
          <cell r="A1902" t="str">
            <v>481000</v>
          </cell>
          <cell r="B1902" t="str">
            <v>1015</v>
          </cell>
          <cell r="C1902">
            <v>-770.21</v>
          </cell>
          <cell r="D1902" t="str">
            <v>203</v>
          </cell>
          <cell r="E1902" t="str">
            <v>407</v>
          </cell>
          <cell r="F1902">
            <v>0</v>
          </cell>
          <cell r="G1902">
            <v>6</v>
          </cell>
          <cell r="H1902" t="str">
            <v>2006-06-30</v>
          </cell>
        </row>
        <row r="1903">
          <cell r="A1903" t="str">
            <v>481000</v>
          </cell>
          <cell r="B1903" t="str">
            <v>1015</v>
          </cell>
          <cell r="C1903">
            <v>-10117.58</v>
          </cell>
          <cell r="D1903" t="str">
            <v>204</v>
          </cell>
          <cell r="E1903" t="str">
            <v>407</v>
          </cell>
          <cell r="F1903">
            <v>0</v>
          </cell>
          <cell r="G1903">
            <v>6</v>
          </cell>
          <cell r="H1903" t="str">
            <v>2006-06-30</v>
          </cell>
        </row>
        <row r="1904">
          <cell r="A1904" t="str">
            <v>481000</v>
          </cell>
          <cell r="B1904" t="str">
            <v>1015</v>
          </cell>
          <cell r="C1904">
            <v>-142.46</v>
          </cell>
          <cell r="D1904" t="str">
            <v>205</v>
          </cell>
          <cell r="E1904" t="str">
            <v>407</v>
          </cell>
          <cell r="F1904">
            <v>0</v>
          </cell>
          <cell r="G1904">
            <v>6</v>
          </cell>
          <cell r="H1904" t="str">
            <v>2006-06-30</v>
          </cell>
        </row>
        <row r="1905">
          <cell r="A1905" t="str">
            <v>481004</v>
          </cell>
          <cell r="B1905" t="str">
            <v>1015</v>
          </cell>
          <cell r="C1905">
            <v>-1659710.01</v>
          </cell>
          <cell r="D1905" t="str">
            <v>202</v>
          </cell>
          <cell r="E1905" t="str">
            <v>407</v>
          </cell>
          <cell r="F1905">
            <v>-800587.08</v>
          </cell>
          <cell r="G1905">
            <v>6</v>
          </cell>
          <cell r="H1905" t="str">
            <v>2006-06-30</v>
          </cell>
        </row>
        <row r="1906">
          <cell r="A1906" t="str">
            <v>481004</v>
          </cell>
          <cell r="B1906" t="str">
            <v>1015</v>
          </cell>
          <cell r="C1906">
            <v>-400377.07</v>
          </cell>
          <cell r="D1906" t="str">
            <v>203</v>
          </cell>
          <cell r="E1906" t="str">
            <v>407</v>
          </cell>
          <cell r="F1906">
            <v>0</v>
          </cell>
          <cell r="G1906">
            <v>6</v>
          </cell>
          <cell r="H1906" t="str">
            <v>2006-06-30</v>
          </cell>
        </row>
        <row r="1907">
          <cell r="A1907" t="str">
            <v>481004</v>
          </cell>
          <cell r="B1907" t="str">
            <v>1015</v>
          </cell>
          <cell r="C1907">
            <v>-5231772.5599999996</v>
          </cell>
          <cell r="D1907" t="str">
            <v>204</v>
          </cell>
          <cell r="E1907" t="str">
            <v>407</v>
          </cell>
          <cell r="F1907">
            <v>0</v>
          </cell>
          <cell r="G1907">
            <v>6</v>
          </cell>
          <cell r="H1907" t="str">
            <v>2006-06-30</v>
          </cell>
        </row>
        <row r="1908">
          <cell r="A1908" t="str">
            <v>481004</v>
          </cell>
          <cell r="B1908" t="str">
            <v>1015</v>
          </cell>
          <cell r="C1908">
            <v>-125245.13</v>
          </cell>
          <cell r="D1908" t="str">
            <v>205</v>
          </cell>
          <cell r="E1908" t="str">
            <v>407</v>
          </cell>
          <cell r="F1908">
            <v>0</v>
          </cell>
          <cell r="G1908">
            <v>6</v>
          </cell>
          <cell r="H1908" t="str">
            <v>2006-06-30</v>
          </cell>
        </row>
        <row r="1909">
          <cell r="A1909" t="str">
            <v>481004</v>
          </cell>
          <cell r="B1909" t="str">
            <v>1015</v>
          </cell>
          <cell r="C1909">
            <v>14411.37</v>
          </cell>
          <cell r="D1909" t="str">
            <v>210</v>
          </cell>
          <cell r="E1909" t="str">
            <v>407</v>
          </cell>
          <cell r="F1909">
            <v>2372.3000000000002</v>
          </cell>
          <cell r="G1909">
            <v>6</v>
          </cell>
          <cell r="H1909" t="str">
            <v>2006-06-30</v>
          </cell>
        </row>
        <row r="1910">
          <cell r="A1910" t="str">
            <v>480000</v>
          </cell>
          <cell r="B1910" t="str">
            <v>1015</v>
          </cell>
          <cell r="C1910">
            <v>-53067.25</v>
          </cell>
          <cell r="D1910" t="str">
            <v>202</v>
          </cell>
          <cell r="E1910" t="str">
            <v>408</v>
          </cell>
          <cell r="F1910">
            <v>-12428.48</v>
          </cell>
          <cell r="G1910">
            <v>6</v>
          </cell>
          <cell r="H1910" t="str">
            <v>2006-06-30</v>
          </cell>
        </row>
        <row r="1911">
          <cell r="A1911" t="str">
            <v>480000</v>
          </cell>
          <cell r="B1911" t="str">
            <v>1015</v>
          </cell>
          <cell r="C1911">
            <v>-6214.05</v>
          </cell>
          <cell r="D1911" t="str">
            <v>203</v>
          </cell>
          <cell r="E1911" t="str">
            <v>408</v>
          </cell>
          <cell r="F1911">
            <v>0</v>
          </cell>
          <cell r="G1911">
            <v>6</v>
          </cell>
          <cell r="H1911" t="str">
            <v>2006-06-30</v>
          </cell>
        </row>
        <row r="1912">
          <cell r="A1912" t="str">
            <v>480000</v>
          </cell>
          <cell r="B1912" t="str">
            <v>1015</v>
          </cell>
          <cell r="C1912">
            <v>-81632.66</v>
          </cell>
          <cell r="D1912" t="str">
            <v>204</v>
          </cell>
          <cell r="E1912" t="str">
            <v>408</v>
          </cell>
          <cell r="F1912">
            <v>0</v>
          </cell>
          <cell r="G1912">
            <v>6</v>
          </cell>
          <cell r="H1912" t="str">
            <v>2006-06-30</v>
          </cell>
        </row>
        <row r="1913">
          <cell r="A1913" t="str">
            <v>480000</v>
          </cell>
          <cell r="B1913" t="str">
            <v>1015</v>
          </cell>
          <cell r="C1913">
            <v>-12439.82</v>
          </cell>
          <cell r="D1913" t="str">
            <v>205</v>
          </cell>
          <cell r="E1913" t="str">
            <v>408</v>
          </cell>
          <cell r="F1913">
            <v>0</v>
          </cell>
          <cell r="G1913">
            <v>6</v>
          </cell>
          <cell r="H1913" t="str">
            <v>2006-06-30</v>
          </cell>
        </row>
        <row r="1914">
          <cell r="A1914" t="str">
            <v>480001</v>
          </cell>
          <cell r="B1914" t="str">
            <v>1015</v>
          </cell>
          <cell r="C1914">
            <v>-26605.03</v>
          </cell>
          <cell r="D1914" t="str">
            <v>202</v>
          </cell>
          <cell r="E1914" t="str">
            <v>408</v>
          </cell>
          <cell r="F1914">
            <v>-5014.24</v>
          </cell>
          <cell r="G1914">
            <v>6</v>
          </cell>
          <cell r="H1914" t="str">
            <v>2006-06-30</v>
          </cell>
        </row>
        <row r="1915">
          <cell r="A1915" t="str">
            <v>480001</v>
          </cell>
          <cell r="B1915" t="str">
            <v>1015</v>
          </cell>
          <cell r="C1915">
            <v>-10376.129999999999</v>
          </cell>
          <cell r="D1915" t="str">
            <v>203</v>
          </cell>
          <cell r="E1915" t="str">
            <v>408</v>
          </cell>
          <cell r="F1915">
            <v>0</v>
          </cell>
          <cell r="G1915">
            <v>6</v>
          </cell>
          <cell r="H1915" t="str">
            <v>2006-06-30</v>
          </cell>
        </row>
        <row r="1916">
          <cell r="A1916" t="str">
            <v>480001</v>
          </cell>
          <cell r="B1916" t="str">
            <v>1015</v>
          </cell>
          <cell r="C1916">
            <v>-52355.11</v>
          </cell>
          <cell r="D1916" t="str">
            <v>204</v>
          </cell>
          <cell r="E1916" t="str">
            <v>408</v>
          </cell>
          <cell r="F1916">
            <v>0</v>
          </cell>
          <cell r="G1916">
            <v>6</v>
          </cell>
          <cell r="H1916" t="str">
            <v>2006-06-30</v>
          </cell>
        </row>
        <row r="1917">
          <cell r="A1917" t="str">
            <v>480001</v>
          </cell>
          <cell r="B1917" t="str">
            <v>1015</v>
          </cell>
          <cell r="C1917">
            <v>6714.49</v>
          </cell>
          <cell r="D1917" t="str">
            <v>205</v>
          </cell>
          <cell r="E1917" t="str">
            <v>408</v>
          </cell>
          <cell r="F1917">
            <v>0</v>
          </cell>
          <cell r="G1917">
            <v>6</v>
          </cell>
          <cell r="H1917" t="str">
            <v>2006-06-30</v>
          </cell>
        </row>
        <row r="1918">
          <cell r="A1918" t="str">
            <v>480001</v>
          </cell>
          <cell r="B1918" t="str">
            <v>1015</v>
          </cell>
          <cell r="C1918">
            <v>0</v>
          </cell>
          <cell r="D1918" t="str">
            <v>210</v>
          </cell>
          <cell r="E1918" t="str">
            <v>408</v>
          </cell>
          <cell r="F1918">
            <v>0</v>
          </cell>
          <cell r="G1918">
            <v>6</v>
          </cell>
          <cell r="H1918" t="str">
            <v>2006-06-30</v>
          </cell>
        </row>
        <row r="1919">
          <cell r="A1919" t="str">
            <v>481004</v>
          </cell>
          <cell r="B1919" t="str">
            <v>1015</v>
          </cell>
          <cell r="C1919">
            <v>-30938.720000000001</v>
          </cell>
          <cell r="D1919" t="str">
            <v>202</v>
          </cell>
          <cell r="E1919" t="str">
            <v>408</v>
          </cell>
          <cell r="F1919">
            <v>-7655.28</v>
          </cell>
          <cell r="G1919">
            <v>6</v>
          </cell>
          <cell r="H1919" t="str">
            <v>2006-06-30</v>
          </cell>
        </row>
        <row r="1920">
          <cell r="A1920" t="str">
            <v>481004</v>
          </cell>
          <cell r="B1920" t="str">
            <v>1015</v>
          </cell>
          <cell r="C1920">
            <v>-3811.82</v>
          </cell>
          <cell r="D1920" t="str">
            <v>203</v>
          </cell>
          <cell r="E1920" t="str">
            <v>408</v>
          </cell>
          <cell r="F1920">
            <v>0</v>
          </cell>
          <cell r="G1920">
            <v>6</v>
          </cell>
          <cell r="H1920" t="str">
            <v>2006-06-30</v>
          </cell>
        </row>
        <row r="1921">
          <cell r="A1921" t="str">
            <v>481004</v>
          </cell>
          <cell r="B1921" t="str">
            <v>1015</v>
          </cell>
          <cell r="C1921">
            <v>-50073.23</v>
          </cell>
          <cell r="D1921" t="str">
            <v>204</v>
          </cell>
          <cell r="E1921" t="str">
            <v>408</v>
          </cell>
          <cell r="F1921">
            <v>0</v>
          </cell>
          <cell r="G1921">
            <v>6</v>
          </cell>
          <cell r="H1921" t="str">
            <v>2006-06-30</v>
          </cell>
        </row>
        <row r="1922">
          <cell r="A1922" t="str">
            <v>481004</v>
          </cell>
          <cell r="B1922" t="str">
            <v>1015</v>
          </cell>
          <cell r="C1922">
            <v>-5222.67</v>
          </cell>
          <cell r="D1922" t="str">
            <v>205</v>
          </cell>
          <cell r="E1922" t="str">
            <v>408</v>
          </cell>
          <cell r="F1922">
            <v>0</v>
          </cell>
          <cell r="G1922">
            <v>6</v>
          </cell>
          <cell r="H1922" t="str">
            <v>2006-06-30</v>
          </cell>
        </row>
        <row r="1923">
          <cell r="A1923" t="str">
            <v>481002</v>
          </cell>
          <cell r="B1923" t="str">
            <v>1015</v>
          </cell>
          <cell r="C1923">
            <v>-6551.18</v>
          </cell>
          <cell r="D1923" t="str">
            <v>202</v>
          </cell>
          <cell r="E1923" t="str">
            <v>411</v>
          </cell>
          <cell r="F1923">
            <v>-36560</v>
          </cell>
          <cell r="G1923">
            <v>6</v>
          </cell>
          <cell r="H1923" t="str">
            <v>2006-06-30</v>
          </cell>
        </row>
        <row r="1924">
          <cell r="A1924" t="str">
            <v>481002</v>
          </cell>
          <cell r="B1924" t="str">
            <v>1015</v>
          </cell>
          <cell r="C1924">
            <v>-6685.72</v>
          </cell>
          <cell r="D1924" t="str">
            <v>203</v>
          </cell>
          <cell r="E1924" t="str">
            <v>411</v>
          </cell>
          <cell r="F1924">
            <v>0</v>
          </cell>
          <cell r="G1924">
            <v>6</v>
          </cell>
          <cell r="H1924" t="str">
            <v>2006-06-30</v>
          </cell>
        </row>
        <row r="1925">
          <cell r="A1925" t="str">
            <v>481002</v>
          </cell>
          <cell r="B1925" t="str">
            <v>1015</v>
          </cell>
          <cell r="C1925">
            <v>-175964.37</v>
          </cell>
          <cell r="D1925" t="str">
            <v>204</v>
          </cell>
          <cell r="E1925" t="str">
            <v>411</v>
          </cell>
          <cell r="F1925">
            <v>0</v>
          </cell>
          <cell r="G1925">
            <v>6</v>
          </cell>
          <cell r="H1925" t="str">
            <v>2006-06-30</v>
          </cell>
        </row>
        <row r="1926">
          <cell r="A1926" t="str">
            <v>481005</v>
          </cell>
          <cell r="B1926" t="str">
            <v>1015</v>
          </cell>
          <cell r="C1926">
            <v>-22104.79</v>
          </cell>
          <cell r="D1926" t="str">
            <v>202</v>
          </cell>
          <cell r="E1926" t="str">
            <v>411</v>
          </cell>
          <cell r="F1926">
            <v>-88687</v>
          </cell>
          <cell r="G1926">
            <v>6</v>
          </cell>
          <cell r="H1926" t="str">
            <v>2006-06-30</v>
          </cell>
        </row>
        <row r="1927">
          <cell r="A1927" t="str">
            <v>481005</v>
          </cell>
          <cell r="B1927" t="str">
            <v>1015</v>
          </cell>
          <cell r="C1927">
            <v>-16218.3</v>
          </cell>
          <cell r="D1927" t="str">
            <v>203</v>
          </cell>
          <cell r="E1927" t="str">
            <v>411</v>
          </cell>
          <cell r="F1927">
            <v>0</v>
          </cell>
          <cell r="G1927">
            <v>6</v>
          </cell>
          <cell r="H1927" t="str">
            <v>2006-06-30</v>
          </cell>
        </row>
        <row r="1928">
          <cell r="A1928" t="str">
            <v>481005</v>
          </cell>
          <cell r="B1928" t="str">
            <v>1015</v>
          </cell>
          <cell r="C1928">
            <v>-426853.01</v>
          </cell>
          <cell r="D1928" t="str">
            <v>204</v>
          </cell>
          <cell r="E1928" t="str">
            <v>411</v>
          </cell>
          <cell r="F1928">
            <v>0</v>
          </cell>
          <cell r="G1928">
            <v>6</v>
          </cell>
          <cell r="H1928" t="str">
            <v>2006-06-30</v>
          </cell>
        </row>
        <row r="1929">
          <cell r="A1929" t="str">
            <v>481002</v>
          </cell>
          <cell r="B1929" t="str">
            <v>1015</v>
          </cell>
          <cell r="C1929">
            <v>0</v>
          </cell>
          <cell r="D1929" t="str">
            <v>210</v>
          </cell>
          <cell r="E1929" t="str">
            <v>412</v>
          </cell>
          <cell r="F1929">
            <v>0</v>
          </cell>
          <cell r="G1929">
            <v>6</v>
          </cell>
          <cell r="H1929" t="str">
            <v>2006-06-30</v>
          </cell>
        </row>
        <row r="1930">
          <cell r="A1930" t="str">
            <v>481002</v>
          </cell>
          <cell r="B1930" t="str">
            <v>1015</v>
          </cell>
          <cell r="C1930">
            <v>-2017.49</v>
          </cell>
          <cell r="D1930" t="str">
            <v>202</v>
          </cell>
          <cell r="E1930" t="str">
            <v>414</v>
          </cell>
          <cell r="F1930">
            <v>-706</v>
          </cell>
          <cell r="G1930">
            <v>6</v>
          </cell>
          <cell r="H1930" t="str">
            <v>2006-06-30</v>
          </cell>
        </row>
        <row r="1931">
          <cell r="A1931" t="str">
            <v>481002</v>
          </cell>
          <cell r="B1931" t="str">
            <v>1015</v>
          </cell>
          <cell r="C1931">
            <v>-129.11000000000001</v>
          </cell>
          <cell r="D1931" t="str">
            <v>203</v>
          </cell>
          <cell r="E1931" t="str">
            <v>414</v>
          </cell>
          <cell r="F1931">
            <v>0</v>
          </cell>
          <cell r="G1931">
            <v>6</v>
          </cell>
          <cell r="H1931" t="str">
            <v>2006-06-30</v>
          </cell>
        </row>
        <row r="1932">
          <cell r="A1932" t="str">
            <v>481002</v>
          </cell>
          <cell r="B1932" t="str">
            <v>1015</v>
          </cell>
          <cell r="C1932">
            <v>-3398</v>
          </cell>
          <cell r="D1932" t="str">
            <v>204</v>
          </cell>
          <cell r="E1932" t="str">
            <v>414</v>
          </cell>
          <cell r="F1932">
            <v>0</v>
          </cell>
          <cell r="G1932">
            <v>6</v>
          </cell>
          <cell r="H1932" t="str">
            <v>2006-06-30</v>
          </cell>
        </row>
        <row r="1933">
          <cell r="A1933" t="str">
            <v>481005</v>
          </cell>
          <cell r="B1933" t="str">
            <v>1015</v>
          </cell>
          <cell r="C1933">
            <v>-13372.59</v>
          </cell>
          <cell r="D1933" t="str">
            <v>202</v>
          </cell>
          <cell r="E1933" t="str">
            <v>414</v>
          </cell>
          <cell r="F1933">
            <v>-14778</v>
          </cell>
          <cell r="G1933">
            <v>6</v>
          </cell>
          <cell r="H1933" t="str">
            <v>2006-06-30</v>
          </cell>
        </row>
        <row r="1934">
          <cell r="A1934" t="str">
            <v>481005</v>
          </cell>
          <cell r="B1934" t="str">
            <v>1015</v>
          </cell>
          <cell r="C1934">
            <v>-2702.66</v>
          </cell>
          <cell r="D1934" t="str">
            <v>203</v>
          </cell>
          <cell r="E1934" t="str">
            <v>414</v>
          </cell>
          <cell r="F1934">
            <v>0</v>
          </cell>
          <cell r="G1934">
            <v>6</v>
          </cell>
          <cell r="H1934" t="str">
            <v>2006-06-30</v>
          </cell>
        </row>
        <row r="1935">
          <cell r="A1935" t="str">
            <v>481005</v>
          </cell>
          <cell r="B1935" t="str">
            <v>1015</v>
          </cell>
          <cell r="C1935">
            <v>-71126.929999999993</v>
          </cell>
          <cell r="D1935" t="str">
            <v>204</v>
          </cell>
          <cell r="E1935" t="str">
            <v>414</v>
          </cell>
          <cell r="F1935">
            <v>0</v>
          </cell>
          <cell r="G1935">
            <v>6</v>
          </cell>
          <cell r="H1935" t="str">
            <v>2006-06-30</v>
          </cell>
        </row>
        <row r="1936">
          <cell r="A1936" t="str">
            <v>489300</v>
          </cell>
          <cell r="B1936" t="str">
            <v>1015</v>
          </cell>
          <cell r="C1936">
            <v>-168686.38</v>
          </cell>
          <cell r="D1936" t="str">
            <v>250</v>
          </cell>
          <cell r="E1936" t="str">
            <v>415</v>
          </cell>
          <cell r="F1936">
            <v>-1117429</v>
          </cell>
          <cell r="G1936">
            <v>6</v>
          </cell>
          <cell r="H1936" t="str">
            <v>2006-06-30</v>
          </cell>
        </row>
        <row r="1937">
          <cell r="A1937" t="str">
            <v>489304</v>
          </cell>
          <cell r="B1937" t="str">
            <v>1015</v>
          </cell>
          <cell r="C1937">
            <v>-62851.11</v>
          </cell>
          <cell r="D1937" t="str">
            <v>250</v>
          </cell>
          <cell r="E1937" t="str">
            <v>415</v>
          </cell>
          <cell r="F1937">
            <v>-253455</v>
          </cell>
          <cell r="G1937">
            <v>6</v>
          </cell>
          <cell r="H1937" t="str">
            <v>2006-06-30</v>
          </cell>
        </row>
        <row r="1938">
          <cell r="A1938" t="str">
            <v>489304</v>
          </cell>
          <cell r="B1938" t="str">
            <v>1015</v>
          </cell>
          <cell r="C1938">
            <v>-775.92</v>
          </cell>
          <cell r="D1938" t="str">
            <v>250</v>
          </cell>
          <cell r="E1938" t="str">
            <v>416</v>
          </cell>
          <cell r="F1938">
            <v>-788</v>
          </cell>
          <cell r="G1938">
            <v>6</v>
          </cell>
          <cell r="H1938" t="str">
            <v>2006-06-30</v>
          </cell>
        </row>
        <row r="1939">
          <cell r="A1939" t="str">
            <v>481000</v>
          </cell>
          <cell r="B1939" t="str">
            <v>1015</v>
          </cell>
          <cell r="C1939">
            <v>0</v>
          </cell>
          <cell r="D1939" t="str">
            <v>202</v>
          </cell>
          <cell r="E1939" t="str">
            <v>451</v>
          </cell>
          <cell r="F1939">
            <v>0</v>
          </cell>
          <cell r="G1939">
            <v>6</v>
          </cell>
          <cell r="H1939" t="str">
            <v>2006-06-30</v>
          </cell>
        </row>
        <row r="1940">
          <cell r="A1940" t="str">
            <v>481000</v>
          </cell>
          <cell r="B1940" t="str">
            <v>1015</v>
          </cell>
          <cell r="C1940">
            <v>0</v>
          </cell>
          <cell r="D1940" t="str">
            <v>204</v>
          </cell>
          <cell r="E1940" t="str">
            <v>451</v>
          </cell>
          <cell r="F1940">
            <v>0</v>
          </cell>
          <cell r="G1940">
            <v>6</v>
          </cell>
          <cell r="H1940" t="str">
            <v>2006-06-30</v>
          </cell>
        </row>
        <row r="1941">
          <cell r="A1941" t="str">
            <v>481000</v>
          </cell>
          <cell r="B1941" t="str">
            <v>1015</v>
          </cell>
          <cell r="C1941">
            <v>0</v>
          </cell>
          <cell r="D1941" t="str">
            <v>210</v>
          </cell>
          <cell r="E1941" t="str">
            <v>451</v>
          </cell>
          <cell r="F1941">
            <v>0</v>
          </cell>
          <cell r="G1941">
            <v>6</v>
          </cell>
          <cell r="H1941" t="str">
            <v>2006-06-30</v>
          </cell>
        </row>
        <row r="1942">
          <cell r="A1942" t="str">
            <v>481004</v>
          </cell>
          <cell r="B1942" t="str">
            <v>1015</v>
          </cell>
          <cell r="C1942">
            <v>-16478</v>
          </cell>
          <cell r="D1942" t="str">
            <v>202</v>
          </cell>
          <cell r="E1942" t="str">
            <v>451</v>
          </cell>
          <cell r="F1942">
            <v>-15788</v>
          </cell>
          <cell r="G1942">
            <v>6</v>
          </cell>
          <cell r="H1942" t="str">
            <v>2006-06-30</v>
          </cell>
        </row>
        <row r="1943">
          <cell r="A1943" t="str">
            <v>481004</v>
          </cell>
          <cell r="B1943" t="str">
            <v>1015</v>
          </cell>
          <cell r="C1943">
            <v>-121723</v>
          </cell>
          <cell r="D1943" t="str">
            <v>204</v>
          </cell>
          <cell r="E1943" t="str">
            <v>451</v>
          </cell>
          <cell r="F1943">
            <v>0</v>
          </cell>
          <cell r="G1943">
            <v>6</v>
          </cell>
          <cell r="H1943" t="str">
            <v>2006-06-30</v>
          </cell>
        </row>
        <row r="1944">
          <cell r="A1944" t="str">
            <v>481004</v>
          </cell>
          <cell r="B1944" t="str">
            <v>1015</v>
          </cell>
          <cell r="C1944">
            <v>0</v>
          </cell>
          <cell r="D1944" t="str">
            <v>210</v>
          </cell>
          <cell r="E1944" t="str">
            <v>451</v>
          </cell>
          <cell r="F1944">
            <v>0</v>
          </cell>
          <cell r="G1944">
            <v>6</v>
          </cell>
          <cell r="H1944" t="str">
            <v>2006-06-30</v>
          </cell>
        </row>
        <row r="1945">
          <cell r="A1945" t="str">
            <v>480000</v>
          </cell>
          <cell r="B1945" t="str">
            <v>1015</v>
          </cell>
          <cell r="C1945">
            <v>-320088.11</v>
          </cell>
          <cell r="D1945" t="str">
            <v>202</v>
          </cell>
          <cell r="E1945" t="str">
            <v>453</v>
          </cell>
          <cell r="F1945">
            <v>-69460.929999999993</v>
          </cell>
          <cell r="G1945">
            <v>6</v>
          </cell>
          <cell r="H1945" t="str">
            <v>2006-06-30</v>
          </cell>
        </row>
        <row r="1946">
          <cell r="A1946" t="str">
            <v>480000</v>
          </cell>
          <cell r="B1946" t="str">
            <v>1015</v>
          </cell>
          <cell r="C1946">
            <v>-523651.98</v>
          </cell>
          <cell r="D1946" t="str">
            <v>204</v>
          </cell>
          <cell r="E1946" t="str">
            <v>453</v>
          </cell>
          <cell r="F1946">
            <v>0</v>
          </cell>
          <cell r="G1946">
            <v>6</v>
          </cell>
          <cell r="H1946" t="str">
            <v>2006-06-30</v>
          </cell>
        </row>
        <row r="1947">
          <cell r="A1947" t="str">
            <v>480000</v>
          </cell>
          <cell r="B1947" t="str">
            <v>1015</v>
          </cell>
          <cell r="C1947">
            <v>-35604.19</v>
          </cell>
          <cell r="D1947" t="str">
            <v>205</v>
          </cell>
          <cell r="E1947" t="str">
            <v>453</v>
          </cell>
          <cell r="F1947">
            <v>0</v>
          </cell>
          <cell r="G1947">
            <v>6</v>
          </cell>
          <cell r="H1947" t="str">
            <v>2006-06-30</v>
          </cell>
        </row>
        <row r="1948">
          <cell r="A1948" t="str">
            <v>480000</v>
          </cell>
          <cell r="B1948" t="str">
            <v>1015</v>
          </cell>
          <cell r="C1948">
            <v>14.75</v>
          </cell>
          <cell r="D1948" t="str">
            <v>210</v>
          </cell>
          <cell r="E1948" t="str">
            <v>453</v>
          </cell>
          <cell r="F1948">
            <v>0.9</v>
          </cell>
          <cell r="G1948">
            <v>6</v>
          </cell>
          <cell r="H1948" t="str">
            <v>2006-06-30</v>
          </cell>
        </row>
        <row r="1949">
          <cell r="A1949" t="str">
            <v>480001</v>
          </cell>
          <cell r="B1949" t="str">
            <v>1015</v>
          </cell>
          <cell r="C1949">
            <v>211758.67</v>
          </cell>
          <cell r="D1949" t="str">
            <v>202</v>
          </cell>
          <cell r="E1949" t="str">
            <v>453</v>
          </cell>
          <cell r="F1949">
            <v>2999.35</v>
          </cell>
          <cell r="G1949">
            <v>6</v>
          </cell>
          <cell r="H1949" t="str">
            <v>2006-06-30</v>
          </cell>
        </row>
        <row r="1950">
          <cell r="A1950" t="str">
            <v>480001</v>
          </cell>
          <cell r="B1950" t="str">
            <v>1015</v>
          </cell>
          <cell r="C1950">
            <v>0</v>
          </cell>
          <cell r="D1950" t="str">
            <v>203</v>
          </cell>
          <cell r="E1950" t="str">
            <v>453</v>
          </cell>
          <cell r="F1950">
            <v>0</v>
          </cell>
          <cell r="G1950">
            <v>6</v>
          </cell>
          <cell r="H1950" t="str">
            <v>2006-06-30</v>
          </cell>
        </row>
        <row r="1951">
          <cell r="A1951" t="str">
            <v>480001</v>
          </cell>
          <cell r="B1951" t="str">
            <v>1015</v>
          </cell>
          <cell r="C1951">
            <v>-27380.799999999999</v>
          </cell>
          <cell r="D1951" t="str">
            <v>204</v>
          </cell>
          <cell r="E1951" t="str">
            <v>453</v>
          </cell>
          <cell r="F1951">
            <v>0</v>
          </cell>
          <cell r="G1951">
            <v>6</v>
          </cell>
          <cell r="H1951" t="str">
            <v>2006-06-30</v>
          </cell>
        </row>
        <row r="1952">
          <cell r="A1952" t="str">
            <v>480001</v>
          </cell>
          <cell r="B1952" t="str">
            <v>1015</v>
          </cell>
          <cell r="C1952">
            <v>-6408.45</v>
          </cell>
          <cell r="D1952" t="str">
            <v>205</v>
          </cell>
          <cell r="E1952" t="str">
            <v>453</v>
          </cell>
          <cell r="F1952">
            <v>0</v>
          </cell>
          <cell r="G1952">
            <v>6</v>
          </cell>
          <cell r="H1952" t="str">
            <v>2006-06-30</v>
          </cell>
        </row>
        <row r="1953">
          <cell r="A1953" t="str">
            <v>480001</v>
          </cell>
          <cell r="B1953" t="str">
            <v>1015</v>
          </cell>
          <cell r="C1953">
            <v>-14.75</v>
          </cell>
          <cell r="D1953" t="str">
            <v>210</v>
          </cell>
          <cell r="E1953" t="str">
            <v>453</v>
          </cell>
          <cell r="F1953">
            <v>-0.9</v>
          </cell>
          <cell r="G1953">
            <v>6</v>
          </cell>
          <cell r="H1953" t="str">
            <v>2006-06-30</v>
          </cell>
        </row>
        <row r="1954">
          <cell r="A1954" t="str">
            <v>481004</v>
          </cell>
          <cell r="B1954" t="str">
            <v>1015</v>
          </cell>
          <cell r="C1954">
            <v>-74930.559999999998</v>
          </cell>
          <cell r="D1954" t="str">
            <v>202</v>
          </cell>
          <cell r="E1954" t="str">
            <v>453</v>
          </cell>
          <cell r="F1954">
            <v>-28983.42</v>
          </cell>
          <cell r="G1954">
            <v>6</v>
          </cell>
          <cell r="H1954" t="str">
            <v>2006-06-30</v>
          </cell>
        </row>
        <row r="1955">
          <cell r="A1955" t="str">
            <v>481004</v>
          </cell>
          <cell r="B1955" t="str">
            <v>1015</v>
          </cell>
          <cell r="C1955">
            <v>-217691.22</v>
          </cell>
          <cell r="D1955" t="str">
            <v>204</v>
          </cell>
          <cell r="E1955" t="str">
            <v>453</v>
          </cell>
          <cell r="F1955">
            <v>0</v>
          </cell>
          <cell r="G1955">
            <v>6</v>
          </cell>
          <cell r="H1955" t="str">
            <v>2006-06-30</v>
          </cell>
        </row>
        <row r="1956">
          <cell r="A1956" t="str">
            <v>481004</v>
          </cell>
          <cell r="B1956" t="str">
            <v>1015</v>
          </cell>
          <cell r="C1956">
            <v>-16419.36</v>
          </cell>
          <cell r="D1956" t="str">
            <v>205</v>
          </cell>
          <cell r="E1956" t="str">
            <v>453</v>
          </cell>
          <cell r="F1956">
            <v>0</v>
          </cell>
          <cell r="G1956">
            <v>6</v>
          </cell>
          <cell r="H1956" t="str">
            <v>2006-06-30</v>
          </cell>
        </row>
        <row r="1957">
          <cell r="A1957" t="str">
            <v>480000</v>
          </cell>
          <cell r="B1957" t="str">
            <v>1015</v>
          </cell>
          <cell r="C1957">
            <v>-12116.92</v>
          </cell>
          <cell r="D1957" t="str">
            <v>202</v>
          </cell>
          <cell r="E1957" t="str">
            <v>455</v>
          </cell>
          <cell r="F1957">
            <v>-2777.36</v>
          </cell>
          <cell r="G1957">
            <v>6</v>
          </cell>
          <cell r="H1957" t="str">
            <v>2006-06-30</v>
          </cell>
        </row>
        <row r="1958">
          <cell r="A1958" t="str">
            <v>480000</v>
          </cell>
          <cell r="B1958" t="str">
            <v>1015</v>
          </cell>
          <cell r="C1958">
            <v>-20933.04</v>
          </cell>
          <cell r="D1958" t="str">
            <v>204</v>
          </cell>
          <cell r="E1958" t="str">
            <v>455</v>
          </cell>
          <cell r="F1958">
            <v>0</v>
          </cell>
          <cell r="G1958">
            <v>6</v>
          </cell>
          <cell r="H1958" t="str">
            <v>2006-06-30</v>
          </cell>
        </row>
        <row r="1959">
          <cell r="A1959" t="str">
            <v>480000</v>
          </cell>
          <cell r="B1959" t="str">
            <v>1015</v>
          </cell>
          <cell r="C1959">
            <v>-3444.65</v>
          </cell>
          <cell r="D1959" t="str">
            <v>205</v>
          </cell>
          <cell r="E1959" t="str">
            <v>455</v>
          </cell>
          <cell r="F1959">
            <v>0</v>
          </cell>
          <cell r="G1959">
            <v>6</v>
          </cell>
          <cell r="H1959" t="str">
            <v>2006-06-30</v>
          </cell>
        </row>
        <row r="1960">
          <cell r="A1960" t="str">
            <v>480001</v>
          </cell>
          <cell r="B1960" t="str">
            <v>1015</v>
          </cell>
          <cell r="C1960">
            <v>5726.46</v>
          </cell>
          <cell r="D1960" t="str">
            <v>202</v>
          </cell>
          <cell r="E1960" t="str">
            <v>455</v>
          </cell>
          <cell r="F1960">
            <v>2021.03</v>
          </cell>
          <cell r="G1960">
            <v>6</v>
          </cell>
          <cell r="H1960" t="str">
            <v>2006-06-30</v>
          </cell>
        </row>
        <row r="1961">
          <cell r="A1961" t="str">
            <v>480001</v>
          </cell>
          <cell r="B1961" t="str">
            <v>1015</v>
          </cell>
          <cell r="C1961">
            <v>0</v>
          </cell>
          <cell r="D1961" t="str">
            <v>203</v>
          </cell>
          <cell r="E1961" t="str">
            <v>455</v>
          </cell>
          <cell r="F1961">
            <v>0</v>
          </cell>
          <cell r="G1961">
            <v>6</v>
          </cell>
          <cell r="H1961" t="str">
            <v>2006-06-30</v>
          </cell>
        </row>
        <row r="1962">
          <cell r="A1962" t="str">
            <v>480001</v>
          </cell>
          <cell r="B1962" t="str">
            <v>1015</v>
          </cell>
          <cell r="C1962">
            <v>14720.28</v>
          </cell>
          <cell r="D1962" t="str">
            <v>204</v>
          </cell>
          <cell r="E1962" t="str">
            <v>455</v>
          </cell>
          <cell r="F1962">
            <v>0</v>
          </cell>
          <cell r="G1962">
            <v>6</v>
          </cell>
          <cell r="H1962" t="str">
            <v>2006-06-30</v>
          </cell>
        </row>
        <row r="1963">
          <cell r="A1963" t="str">
            <v>480001</v>
          </cell>
          <cell r="B1963" t="str">
            <v>1015</v>
          </cell>
          <cell r="C1963">
            <v>5526.99</v>
          </cell>
          <cell r="D1963" t="str">
            <v>205</v>
          </cell>
          <cell r="E1963" t="str">
            <v>455</v>
          </cell>
          <cell r="F1963">
            <v>0</v>
          </cell>
          <cell r="G1963">
            <v>6</v>
          </cell>
          <cell r="H1963" t="str">
            <v>2006-06-30</v>
          </cell>
        </row>
        <row r="1964">
          <cell r="A1964" t="str">
            <v>480001</v>
          </cell>
          <cell r="B1964" t="str">
            <v>1015</v>
          </cell>
          <cell r="C1964">
            <v>0</v>
          </cell>
          <cell r="D1964" t="str">
            <v>210</v>
          </cell>
          <cell r="E1964" t="str">
            <v>455</v>
          </cell>
          <cell r="F1964">
            <v>0</v>
          </cell>
          <cell r="G1964">
            <v>6</v>
          </cell>
          <cell r="H1964" t="str">
            <v>2006-06-30</v>
          </cell>
        </row>
        <row r="1965">
          <cell r="A1965" t="str">
            <v>481004</v>
          </cell>
          <cell r="B1965" t="str">
            <v>1015</v>
          </cell>
          <cell r="C1965">
            <v>-4611.54</v>
          </cell>
          <cell r="D1965" t="str">
            <v>202</v>
          </cell>
          <cell r="E1965" t="str">
            <v>455</v>
          </cell>
          <cell r="F1965">
            <v>-1479.67</v>
          </cell>
          <cell r="G1965">
            <v>6</v>
          </cell>
          <cell r="H1965" t="str">
            <v>2006-06-30</v>
          </cell>
        </row>
        <row r="1966">
          <cell r="A1966" t="str">
            <v>481004</v>
          </cell>
          <cell r="B1966" t="str">
            <v>1015</v>
          </cell>
          <cell r="C1966">
            <v>-11026.24</v>
          </cell>
          <cell r="D1966" t="str">
            <v>204</v>
          </cell>
          <cell r="E1966" t="str">
            <v>455</v>
          </cell>
          <cell r="F1966">
            <v>0</v>
          </cell>
          <cell r="G1966">
            <v>6</v>
          </cell>
          <cell r="H1966" t="str">
            <v>2006-06-30</v>
          </cell>
        </row>
        <row r="1967">
          <cell r="A1967" t="str">
            <v>481004</v>
          </cell>
          <cell r="B1967" t="str">
            <v>1015</v>
          </cell>
          <cell r="C1967">
            <v>-2082.34</v>
          </cell>
          <cell r="D1967" t="str">
            <v>205</v>
          </cell>
          <cell r="E1967" t="str">
            <v>455</v>
          </cell>
          <cell r="F1967">
            <v>0</v>
          </cell>
          <cell r="G1967">
            <v>6</v>
          </cell>
          <cell r="H1967" t="str">
            <v>2006-06-30</v>
          </cell>
        </row>
        <row r="1968">
          <cell r="A1968" t="str">
            <v>481002</v>
          </cell>
          <cell r="B1968" t="str">
            <v>1015</v>
          </cell>
          <cell r="C1968">
            <v>0</v>
          </cell>
          <cell r="D1968" t="str">
            <v>202</v>
          </cell>
          <cell r="E1968" t="str">
            <v>456</v>
          </cell>
          <cell r="F1968">
            <v>0</v>
          </cell>
          <cell r="G1968">
            <v>6</v>
          </cell>
          <cell r="H1968" t="str">
            <v>2006-06-30</v>
          </cell>
        </row>
        <row r="1969">
          <cell r="A1969" t="str">
            <v>481002</v>
          </cell>
          <cell r="B1969" t="str">
            <v>1015</v>
          </cell>
          <cell r="C1969">
            <v>0</v>
          </cell>
          <cell r="D1969" t="str">
            <v>203</v>
          </cell>
          <cell r="E1969" t="str">
            <v>456</v>
          </cell>
          <cell r="F1969">
            <v>0</v>
          </cell>
          <cell r="G1969">
            <v>6</v>
          </cell>
          <cell r="H1969" t="str">
            <v>2006-06-30</v>
          </cell>
        </row>
        <row r="1970">
          <cell r="A1970" t="str">
            <v>481002</v>
          </cell>
          <cell r="B1970" t="str">
            <v>1015</v>
          </cell>
          <cell r="C1970">
            <v>0</v>
          </cell>
          <cell r="D1970" t="str">
            <v>204</v>
          </cell>
          <cell r="E1970" t="str">
            <v>456</v>
          </cell>
          <cell r="F1970">
            <v>0</v>
          </cell>
          <cell r="G1970">
            <v>6</v>
          </cell>
          <cell r="H1970" t="str">
            <v>2006-06-30</v>
          </cell>
        </row>
        <row r="1971">
          <cell r="A1971" t="str">
            <v>481002</v>
          </cell>
          <cell r="B1971" t="str">
            <v>1015</v>
          </cell>
          <cell r="C1971">
            <v>0</v>
          </cell>
          <cell r="D1971" t="str">
            <v>210</v>
          </cell>
          <cell r="E1971" t="str">
            <v>456</v>
          </cell>
          <cell r="F1971">
            <v>0</v>
          </cell>
          <cell r="G1971">
            <v>6</v>
          </cell>
          <cell r="H1971" t="str">
            <v>2006-06-30</v>
          </cell>
        </row>
        <row r="1972">
          <cell r="A1972" t="str">
            <v>481002</v>
          </cell>
          <cell r="B1972" t="str">
            <v>1015</v>
          </cell>
          <cell r="C1972">
            <v>-357.71</v>
          </cell>
          <cell r="D1972" t="str">
            <v>202</v>
          </cell>
          <cell r="E1972" t="str">
            <v>457</v>
          </cell>
          <cell r="F1972">
            <v>-2124</v>
          </cell>
          <cell r="G1972">
            <v>6</v>
          </cell>
          <cell r="H1972" t="str">
            <v>2006-06-30</v>
          </cell>
        </row>
        <row r="1973">
          <cell r="A1973" t="str">
            <v>481002</v>
          </cell>
          <cell r="B1973" t="str">
            <v>1015</v>
          </cell>
          <cell r="C1973">
            <v>-388.42</v>
          </cell>
          <cell r="D1973" t="str">
            <v>203</v>
          </cell>
          <cell r="E1973" t="str">
            <v>457</v>
          </cell>
          <cell r="F1973">
            <v>0</v>
          </cell>
          <cell r="G1973">
            <v>6</v>
          </cell>
          <cell r="H1973" t="str">
            <v>2006-06-30</v>
          </cell>
        </row>
        <row r="1974">
          <cell r="A1974" t="str">
            <v>481002</v>
          </cell>
          <cell r="B1974" t="str">
            <v>1015</v>
          </cell>
          <cell r="C1974">
            <v>-10198.56</v>
          </cell>
          <cell r="D1974" t="str">
            <v>204</v>
          </cell>
          <cell r="E1974" t="str">
            <v>457</v>
          </cell>
          <cell r="F1974">
            <v>0</v>
          </cell>
          <cell r="G1974">
            <v>6</v>
          </cell>
          <cell r="H1974" t="str">
            <v>2006-06-30</v>
          </cell>
        </row>
        <row r="1975">
          <cell r="A1975" t="str">
            <v>481005</v>
          </cell>
          <cell r="B1975" t="str">
            <v>1015</v>
          </cell>
          <cell r="C1975">
            <v>-1105</v>
          </cell>
          <cell r="D1975" t="str">
            <v>202</v>
          </cell>
          <cell r="E1975" t="str">
            <v>457</v>
          </cell>
          <cell r="F1975">
            <v>-4812</v>
          </cell>
          <cell r="G1975">
            <v>6</v>
          </cell>
          <cell r="H1975" t="str">
            <v>2006-06-30</v>
          </cell>
        </row>
        <row r="1976">
          <cell r="A1976" t="str">
            <v>481005</v>
          </cell>
          <cell r="B1976" t="str">
            <v>1015</v>
          </cell>
          <cell r="C1976">
            <v>-880</v>
          </cell>
          <cell r="D1976" t="str">
            <v>203</v>
          </cell>
          <cell r="E1976" t="str">
            <v>457</v>
          </cell>
          <cell r="F1976">
            <v>0</v>
          </cell>
          <cell r="G1976">
            <v>6</v>
          </cell>
          <cell r="H1976" t="str">
            <v>2006-06-30</v>
          </cell>
        </row>
        <row r="1977">
          <cell r="A1977" t="str">
            <v>481005</v>
          </cell>
          <cell r="B1977" t="str">
            <v>1015</v>
          </cell>
          <cell r="C1977">
            <v>-23105</v>
          </cell>
          <cell r="D1977" t="str">
            <v>204</v>
          </cell>
          <cell r="E1977" t="str">
            <v>457</v>
          </cell>
          <cell r="F1977">
            <v>0</v>
          </cell>
          <cell r="G1977">
            <v>6</v>
          </cell>
          <cell r="H1977" t="str">
            <v>2006-06-30</v>
          </cell>
        </row>
        <row r="1978">
          <cell r="A1978" t="str">
            <v>489300</v>
          </cell>
          <cell r="B1978" t="str">
            <v>1015</v>
          </cell>
          <cell r="C1978">
            <v>-3169.91</v>
          </cell>
          <cell r="D1978" t="str">
            <v>250</v>
          </cell>
          <cell r="E1978" t="str">
            <v>458</v>
          </cell>
          <cell r="F1978">
            <v>-23894</v>
          </cell>
          <cell r="G1978">
            <v>6</v>
          </cell>
          <cell r="H1978" t="str">
            <v>2006-06-30</v>
          </cell>
        </row>
        <row r="1979">
          <cell r="A1979" t="str">
            <v>489304</v>
          </cell>
          <cell r="B1979" t="str">
            <v>1015</v>
          </cell>
          <cell r="C1979">
            <v>-496.4</v>
          </cell>
          <cell r="D1979" t="str">
            <v>250</v>
          </cell>
          <cell r="E1979" t="str">
            <v>458</v>
          </cell>
          <cell r="F1979">
            <v>-1318</v>
          </cell>
          <cell r="G1979">
            <v>6</v>
          </cell>
          <cell r="H1979" t="str">
            <v>2006-06-30</v>
          </cell>
        </row>
        <row r="1980">
          <cell r="A1980" t="str">
            <v>489300</v>
          </cell>
          <cell r="B1980" t="str">
            <v>1015</v>
          </cell>
          <cell r="C1980">
            <v>-1407.42</v>
          </cell>
          <cell r="D1980" t="str">
            <v>250</v>
          </cell>
          <cell r="E1980" t="str">
            <v>459</v>
          </cell>
          <cell r="F1980">
            <v>-2245</v>
          </cell>
          <cell r="G1980">
            <v>6</v>
          </cell>
          <cell r="H1980" t="str">
            <v>2006-06-30</v>
          </cell>
        </row>
        <row r="1981">
          <cell r="A1981" t="str">
            <v>481003</v>
          </cell>
          <cell r="B1981" t="str">
            <v>1015</v>
          </cell>
          <cell r="C1981">
            <v>-126114.45</v>
          </cell>
          <cell r="D1981" t="str">
            <v>200</v>
          </cell>
          <cell r="E1981" t="str">
            <v>402</v>
          </cell>
          <cell r="F1981">
            <v>-12670.03</v>
          </cell>
          <cell r="G1981">
            <v>6</v>
          </cell>
          <cell r="H1981" t="str">
            <v>2006-06-30</v>
          </cell>
        </row>
        <row r="1982">
          <cell r="A1982" t="str">
            <v>481000</v>
          </cell>
          <cell r="B1982" t="str">
            <v>1015</v>
          </cell>
          <cell r="C1982">
            <v>-14533.59</v>
          </cell>
          <cell r="D1982" t="str">
            <v>202</v>
          </cell>
          <cell r="E1982" t="str">
            <v>402</v>
          </cell>
          <cell r="F1982">
            <v>-34526</v>
          </cell>
          <cell r="G1982">
            <v>7</v>
          </cell>
          <cell r="H1982" t="str">
            <v>2006-07-31</v>
          </cell>
        </row>
        <row r="1983">
          <cell r="A1983" t="str">
            <v>481000</v>
          </cell>
          <cell r="B1983" t="str">
            <v>1015</v>
          </cell>
          <cell r="C1983">
            <v>-17179.11</v>
          </cell>
          <cell r="D1983" t="str">
            <v>203</v>
          </cell>
          <cell r="E1983" t="str">
            <v>402</v>
          </cell>
          <cell r="F1983">
            <v>0</v>
          </cell>
          <cell r="G1983">
            <v>7</v>
          </cell>
          <cell r="H1983" t="str">
            <v>2006-07-31</v>
          </cell>
        </row>
        <row r="1984">
          <cell r="A1984" t="str">
            <v>481000</v>
          </cell>
          <cell r="B1984" t="str">
            <v>1015</v>
          </cell>
          <cell r="C1984">
            <v>-224223.25</v>
          </cell>
          <cell r="D1984" t="str">
            <v>204</v>
          </cell>
          <cell r="E1984" t="str">
            <v>402</v>
          </cell>
          <cell r="F1984">
            <v>0</v>
          </cell>
          <cell r="G1984">
            <v>7</v>
          </cell>
          <cell r="H1984" t="str">
            <v>2006-07-31</v>
          </cell>
        </row>
        <row r="1985">
          <cell r="A1985" t="str">
            <v>481000</v>
          </cell>
          <cell r="B1985" t="str">
            <v>1015</v>
          </cell>
          <cell r="C1985">
            <v>0</v>
          </cell>
          <cell r="D1985" t="str">
            <v>210</v>
          </cell>
          <cell r="E1985" t="str">
            <v>402</v>
          </cell>
          <cell r="F1985">
            <v>0</v>
          </cell>
          <cell r="G1985">
            <v>7</v>
          </cell>
          <cell r="H1985" t="str">
            <v>2006-07-31</v>
          </cell>
        </row>
        <row r="1986">
          <cell r="A1986" t="str">
            <v>481004</v>
          </cell>
          <cell r="B1986" t="str">
            <v>1015</v>
          </cell>
          <cell r="C1986">
            <v>-221026.18</v>
          </cell>
          <cell r="D1986" t="str">
            <v>202</v>
          </cell>
          <cell r="E1986" t="str">
            <v>402</v>
          </cell>
          <cell r="F1986">
            <v>-402038</v>
          </cell>
          <cell r="G1986">
            <v>7</v>
          </cell>
          <cell r="H1986" t="str">
            <v>2006-07-31</v>
          </cell>
        </row>
        <row r="1987">
          <cell r="A1987" t="str">
            <v>481004</v>
          </cell>
          <cell r="B1987" t="str">
            <v>1015</v>
          </cell>
          <cell r="C1987">
            <v>-200041.86</v>
          </cell>
          <cell r="D1987" t="str">
            <v>203</v>
          </cell>
          <cell r="E1987" t="str">
            <v>402</v>
          </cell>
          <cell r="F1987">
            <v>0</v>
          </cell>
          <cell r="G1987">
            <v>7</v>
          </cell>
          <cell r="H1987" t="str">
            <v>2006-07-31</v>
          </cell>
        </row>
        <row r="1988">
          <cell r="A1988" t="str">
            <v>481004</v>
          </cell>
          <cell r="B1988" t="str">
            <v>1015</v>
          </cell>
          <cell r="C1988">
            <v>-2610969.4900000002</v>
          </cell>
          <cell r="D1988" t="str">
            <v>204</v>
          </cell>
          <cell r="E1988" t="str">
            <v>402</v>
          </cell>
          <cell r="F1988">
            <v>0</v>
          </cell>
          <cell r="G1988">
            <v>7</v>
          </cell>
          <cell r="H1988" t="str">
            <v>2006-07-31</v>
          </cell>
        </row>
        <row r="1989">
          <cell r="A1989" t="str">
            <v>481004</v>
          </cell>
          <cell r="B1989" t="str">
            <v>1015</v>
          </cell>
          <cell r="C1989">
            <v>0</v>
          </cell>
          <cell r="D1989" t="str">
            <v>210</v>
          </cell>
          <cell r="E1989" t="str">
            <v>402</v>
          </cell>
          <cell r="F1989">
            <v>0</v>
          </cell>
          <cell r="G1989">
            <v>7</v>
          </cell>
          <cell r="H1989" t="str">
            <v>2006-07-31</v>
          </cell>
        </row>
        <row r="1990">
          <cell r="A1990" t="str">
            <v>481000</v>
          </cell>
          <cell r="B1990" t="str">
            <v>1015</v>
          </cell>
          <cell r="C1990">
            <v>-7143.31</v>
          </cell>
          <cell r="D1990" t="str">
            <v>202</v>
          </cell>
          <cell r="E1990" t="str">
            <v>403</v>
          </cell>
          <cell r="F1990">
            <v>0</v>
          </cell>
          <cell r="G1990">
            <v>7</v>
          </cell>
          <cell r="H1990" t="str">
            <v>2006-07-31</v>
          </cell>
        </row>
        <row r="1991">
          <cell r="A1991" t="str">
            <v>481000</v>
          </cell>
          <cell r="B1991" t="str">
            <v>1015</v>
          </cell>
          <cell r="C1991">
            <v>-1653.21</v>
          </cell>
          <cell r="D1991" t="str">
            <v>203</v>
          </cell>
          <cell r="E1991" t="str">
            <v>403</v>
          </cell>
          <cell r="F1991">
            <v>0</v>
          </cell>
          <cell r="G1991">
            <v>7</v>
          </cell>
          <cell r="H1991" t="str">
            <v>2006-07-31</v>
          </cell>
        </row>
        <row r="1992">
          <cell r="A1992" t="str">
            <v>481000</v>
          </cell>
          <cell r="B1992" t="str">
            <v>1015</v>
          </cell>
          <cell r="C1992">
            <v>-3005.12</v>
          </cell>
          <cell r="D1992" t="str">
            <v>204</v>
          </cell>
          <cell r="E1992" t="str">
            <v>403</v>
          </cell>
          <cell r="F1992">
            <v>0</v>
          </cell>
          <cell r="G1992">
            <v>7</v>
          </cell>
          <cell r="H1992" t="str">
            <v>2006-07-31</v>
          </cell>
        </row>
        <row r="1993">
          <cell r="A1993" t="str">
            <v>481000</v>
          </cell>
          <cell r="B1993" t="str">
            <v>1015</v>
          </cell>
          <cell r="C1993">
            <v>-8730.3700000000008</v>
          </cell>
          <cell r="D1993" t="str">
            <v>202</v>
          </cell>
          <cell r="E1993" t="str">
            <v>404</v>
          </cell>
          <cell r="F1993">
            <v>-27740</v>
          </cell>
          <cell r="G1993">
            <v>7</v>
          </cell>
          <cell r="H1993" t="str">
            <v>2006-07-31</v>
          </cell>
        </row>
        <row r="1994">
          <cell r="A1994" t="str">
            <v>481000</v>
          </cell>
          <cell r="B1994" t="str">
            <v>1015</v>
          </cell>
          <cell r="C1994">
            <v>-20030.22</v>
          </cell>
          <cell r="D1994" t="str">
            <v>203</v>
          </cell>
          <cell r="E1994" t="str">
            <v>404</v>
          </cell>
          <cell r="F1994">
            <v>0</v>
          </cell>
          <cell r="G1994">
            <v>7</v>
          </cell>
          <cell r="H1994" t="str">
            <v>2006-07-31</v>
          </cell>
        </row>
        <row r="1995">
          <cell r="A1995" t="str">
            <v>481000</v>
          </cell>
          <cell r="B1995" t="str">
            <v>1015</v>
          </cell>
          <cell r="C1995">
            <v>-180152.71</v>
          </cell>
          <cell r="D1995" t="str">
            <v>204</v>
          </cell>
          <cell r="E1995" t="str">
            <v>404</v>
          </cell>
          <cell r="F1995">
            <v>0</v>
          </cell>
          <cell r="G1995">
            <v>7</v>
          </cell>
          <cell r="H1995" t="str">
            <v>2006-07-31</v>
          </cell>
        </row>
        <row r="1996">
          <cell r="A1996" t="str">
            <v>481004</v>
          </cell>
          <cell r="B1996" t="str">
            <v>1015</v>
          </cell>
          <cell r="C1996">
            <v>0</v>
          </cell>
          <cell r="D1996" t="str">
            <v>202</v>
          </cell>
          <cell r="E1996" t="str">
            <v>404</v>
          </cell>
          <cell r="F1996">
            <v>0</v>
          </cell>
          <cell r="G1996">
            <v>7</v>
          </cell>
          <cell r="H1996" t="str">
            <v>2006-07-31</v>
          </cell>
        </row>
        <row r="1997">
          <cell r="A1997" t="str">
            <v>481004</v>
          </cell>
          <cell r="B1997" t="str">
            <v>1015</v>
          </cell>
          <cell r="C1997">
            <v>0</v>
          </cell>
          <cell r="D1997" t="str">
            <v>203</v>
          </cell>
          <cell r="E1997" t="str">
            <v>404</v>
          </cell>
          <cell r="F1997">
            <v>0</v>
          </cell>
          <cell r="G1997">
            <v>7</v>
          </cell>
          <cell r="H1997" t="str">
            <v>2006-07-31</v>
          </cell>
        </row>
        <row r="1998">
          <cell r="A1998" t="str">
            <v>481004</v>
          </cell>
          <cell r="B1998" t="str">
            <v>1015</v>
          </cell>
          <cell r="C1998">
            <v>0</v>
          </cell>
          <cell r="D1998" t="str">
            <v>204</v>
          </cell>
          <cell r="E1998" t="str">
            <v>404</v>
          </cell>
          <cell r="F1998">
            <v>0</v>
          </cell>
          <cell r="G1998">
            <v>7</v>
          </cell>
          <cell r="H1998" t="str">
            <v>2006-07-31</v>
          </cell>
        </row>
        <row r="1999">
          <cell r="A1999" t="str">
            <v>481004</v>
          </cell>
          <cell r="B1999" t="str">
            <v>1015</v>
          </cell>
          <cell r="C1999">
            <v>0</v>
          </cell>
          <cell r="D1999" t="str">
            <v>210</v>
          </cell>
          <cell r="E1999" t="str">
            <v>404</v>
          </cell>
          <cell r="F1999">
            <v>0</v>
          </cell>
          <cell r="G1999">
            <v>7</v>
          </cell>
          <cell r="H1999" t="str">
            <v>2006-07-31</v>
          </cell>
        </row>
        <row r="2000">
          <cell r="A2000" t="str">
            <v>489300</v>
          </cell>
          <cell r="B2000" t="str">
            <v>1015</v>
          </cell>
          <cell r="C2000">
            <v>-52273.1</v>
          </cell>
          <cell r="D2000" t="str">
            <v>250</v>
          </cell>
          <cell r="E2000" t="str">
            <v>405</v>
          </cell>
          <cell r="F2000">
            <v>-300319</v>
          </cell>
          <cell r="G2000">
            <v>7</v>
          </cell>
          <cell r="H2000" t="str">
            <v>2006-07-31</v>
          </cell>
        </row>
        <row r="2001">
          <cell r="A2001" t="str">
            <v>489304</v>
          </cell>
          <cell r="B2001" t="str">
            <v>1015</v>
          </cell>
          <cell r="C2001">
            <v>-87536.09</v>
          </cell>
          <cell r="D2001" t="str">
            <v>250</v>
          </cell>
          <cell r="E2001" t="str">
            <v>405</v>
          </cell>
          <cell r="F2001">
            <v>-1021744</v>
          </cell>
          <cell r="G2001">
            <v>7</v>
          </cell>
          <cell r="H2001" t="str">
            <v>2006-07-31</v>
          </cell>
        </row>
        <row r="2002">
          <cell r="A2002" t="str">
            <v>489300</v>
          </cell>
          <cell r="B2002" t="str">
            <v>1015</v>
          </cell>
          <cell r="C2002">
            <v>-111461.91</v>
          </cell>
          <cell r="D2002" t="str">
            <v>250</v>
          </cell>
          <cell r="E2002" t="str">
            <v>406</v>
          </cell>
          <cell r="F2002">
            <v>-482235</v>
          </cell>
          <cell r="G2002">
            <v>7</v>
          </cell>
          <cell r="H2002" t="str">
            <v>2006-07-31</v>
          </cell>
        </row>
        <row r="2003">
          <cell r="A2003" t="str">
            <v>489304</v>
          </cell>
          <cell r="B2003" t="str">
            <v>1015</v>
          </cell>
          <cell r="C2003">
            <v>-34445.519999999997</v>
          </cell>
          <cell r="D2003" t="str">
            <v>250</v>
          </cell>
          <cell r="E2003" t="str">
            <v>406</v>
          </cell>
          <cell r="F2003">
            <v>-115922</v>
          </cell>
          <cell r="G2003">
            <v>7</v>
          </cell>
          <cell r="H2003" t="str">
            <v>2006-07-31</v>
          </cell>
        </row>
        <row r="2004">
          <cell r="A2004" t="str">
            <v>480000</v>
          </cell>
          <cell r="B2004" t="str">
            <v>1015</v>
          </cell>
          <cell r="C2004">
            <v>-6487784.4000000004</v>
          </cell>
          <cell r="D2004" t="str">
            <v>202</v>
          </cell>
          <cell r="E2004" t="str">
            <v>407</v>
          </cell>
          <cell r="F2004">
            <v>-1602724.74</v>
          </cell>
          <cell r="G2004">
            <v>7</v>
          </cell>
          <cell r="H2004" t="str">
            <v>2006-07-31</v>
          </cell>
        </row>
        <row r="2005">
          <cell r="A2005" t="str">
            <v>480000</v>
          </cell>
          <cell r="B2005" t="str">
            <v>1015</v>
          </cell>
          <cell r="C2005">
            <v>-799868.21</v>
          </cell>
          <cell r="D2005" t="str">
            <v>203</v>
          </cell>
          <cell r="E2005" t="str">
            <v>407</v>
          </cell>
          <cell r="F2005">
            <v>0</v>
          </cell>
          <cell r="G2005">
            <v>7</v>
          </cell>
          <cell r="H2005" t="str">
            <v>2006-07-31</v>
          </cell>
        </row>
        <row r="2006">
          <cell r="A2006" t="str">
            <v>480000</v>
          </cell>
          <cell r="B2006" t="str">
            <v>1015</v>
          </cell>
          <cell r="C2006">
            <v>-10500657.93</v>
          </cell>
          <cell r="D2006" t="str">
            <v>204</v>
          </cell>
          <cell r="E2006" t="str">
            <v>407</v>
          </cell>
          <cell r="F2006">
            <v>0</v>
          </cell>
          <cell r="G2006">
            <v>7</v>
          </cell>
          <cell r="H2006" t="str">
            <v>2006-07-31</v>
          </cell>
        </row>
        <row r="2007">
          <cell r="A2007" t="str">
            <v>480000</v>
          </cell>
          <cell r="B2007" t="str">
            <v>1015</v>
          </cell>
          <cell r="C2007">
            <v>-181004.41</v>
          </cell>
          <cell r="D2007" t="str">
            <v>205</v>
          </cell>
          <cell r="E2007" t="str">
            <v>407</v>
          </cell>
          <cell r="F2007">
            <v>0</v>
          </cell>
          <cell r="G2007">
            <v>7</v>
          </cell>
          <cell r="H2007" t="str">
            <v>2006-07-31</v>
          </cell>
        </row>
        <row r="2008">
          <cell r="A2008" t="str">
            <v>480000</v>
          </cell>
          <cell r="B2008" t="str">
            <v>1015</v>
          </cell>
          <cell r="C2008">
            <v>912.17</v>
          </cell>
          <cell r="D2008" t="str">
            <v>210</v>
          </cell>
          <cell r="E2008" t="str">
            <v>407</v>
          </cell>
          <cell r="F2008">
            <v>124</v>
          </cell>
          <cell r="G2008">
            <v>7</v>
          </cell>
          <cell r="H2008" t="str">
            <v>2006-07-31</v>
          </cell>
        </row>
        <row r="2009">
          <cell r="A2009" t="str">
            <v>480001</v>
          </cell>
          <cell r="B2009" t="str">
            <v>1015</v>
          </cell>
          <cell r="C2009">
            <v>241693.96</v>
          </cell>
          <cell r="D2009" t="str">
            <v>202</v>
          </cell>
          <cell r="E2009" t="str">
            <v>407</v>
          </cell>
          <cell r="F2009">
            <v>100947</v>
          </cell>
          <cell r="G2009">
            <v>7</v>
          </cell>
          <cell r="H2009" t="str">
            <v>2006-07-31</v>
          </cell>
        </row>
        <row r="2010">
          <cell r="A2010" t="str">
            <v>480001</v>
          </cell>
          <cell r="B2010" t="str">
            <v>1015</v>
          </cell>
          <cell r="C2010">
            <v>53997.2</v>
          </cell>
          <cell r="D2010" t="str">
            <v>203</v>
          </cell>
          <cell r="E2010" t="str">
            <v>407</v>
          </cell>
          <cell r="F2010">
            <v>0</v>
          </cell>
          <cell r="G2010">
            <v>7</v>
          </cell>
          <cell r="H2010" t="str">
            <v>2006-07-31</v>
          </cell>
        </row>
        <row r="2011">
          <cell r="A2011" t="str">
            <v>480001</v>
          </cell>
          <cell r="B2011" t="str">
            <v>1015</v>
          </cell>
          <cell r="C2011">
            <v>679328.93</v>
          </cell>
          <cell r="D2011" t="str">
            <v>204</v>
          </cell>
          <cell r="E2011" t="str">
            <v>407</v>
          </cell>
          <cell r="F2011">
            <v>0</v>
          </cell>
          <cell r="G2011">
            <v>7</v>
          </cell>
          <cell r="H2011" t="str">
            <v>2006-07-31</v>
          </cell>
        </row>
        <row r="2012">
          <cell r="A2012" t="str">
            <v>480001</v>
          </cell>
          <cell r="B2012" t="str">
            <v>1015</v>
          </cell>
          <cell r="C2012">
            <v>183081.87</v>
          </cell>
          <cell r="D2012" t="str">
            <v>205</v>
          </cell>
          <cell r="E2012" t="str">
            <v>407</v>
          </cell>
          <cell r="F2012">
            <v>0</v>
          </cell>
          <cell r="G2012">
            <v>7</v>
          </cell>
          <cell r="H2012" t="str">
            <v>2006-07-31</v>
          </cell>
        </row>
        <row r="2013">
          <cell r="A2013" t="str">
            <v>480001</v>
          </cell>
          <cell r="B2013" t="str">
            <v>1015</v>
          </cell>
          <cell r="C2013">
            <v>-15388.12</v>
          </cell>
          <cell r="D2013" t="str">
            <v>210</v>
          </cell>
          <cell r="E2013" t="str">
            <v>407</v>
          </cell>
          <cell r="F2013">
            <v>-2553.1999999999998</v>
          </cell>
          <cell r="G2013">
            <v>7</v>
          </cell>
          <cell r="H2013" t="str">
            <v>2006-07-31</v>
          </cell>
        </row>
        <row r="2014">
          <cell r="A2014" t="str">
            <v>481000</v>
          </cell>
          <cell r="B2014" t="str">
            <v>1015</v>
          </cell>
          <cell r="C2014">
            <v>-1748.12</v>
          </cell>
          <cell r="D2014" t="str">
            <v>202</v>
          </cell>
          <cell r="E2014" t="str">
            <v>407</v>
          </cell>
          <cell r="F2014">
            <v>-1555.96</v>
          </cell>
          <cell r="G2014">
            <v>7</v>
          </cell>
          <cell r="H2014" t="str">
            <v>2006-07-31</v>
          </cell>
        </row>
        <row r="2015">
          <cell r="A2015" t="str">
            <v>481000</v>
          </cell>
          <cell r="B2015" t="str">
            <v>1015</v>
          </cell>
          <cell r="C2015">
            <v>-774.25</v>
          </cell>
          <cell r="D2015" t="str">
            <v>203</v>
          </cell>
          <cell r="E2015" t="str">
            <v>407</v>
          </cell>
          <cell r="F2015">
            <v>0</v>
          </cell>
          <cell r="G2015">
            <v>7</v>
          </cell>
          <cell r="H2015" t="str">
            <v>2006-07-31</v>
          </cell>
        </row>
        <row r="2016">
          <cell r="A2016" t="str">
            <v>481000</v>
          </cell>
          <cell r="B2016" t="str">
            <v>1015</v>
          </cell>
          <cell r="C2016">
            <v>-10170.69</v>
          </cell>
          <cell r="D2016" t="str">
            <v>204</v>
          </cell>
          <cell r="E2016" t="str">
            <v>407</v>
          </cell>
          <cell r="F2016">
            <v>0</v>
          </cell>
          <cell r="G2016">
            <v>7</v>
          </cell>
          <cell r="H2016" t="str">
            <v>2006-07-31</v>
          </cell>
        </row>
        <row r="2017">
          <cell r="A2017" t="str">
            <v>481000</v>
          </cell>
          <cell r="B2017" t="str">
            <v>1015</v>
          </cell>
          <cell r="C2017">
            <v>-32.76</v>
          </cell>
          <cell r="D2017" t="str">
            <v>205</v>
          </cell>
          <cell r="E2017" t="str">
            <v>407</v>
          </cell>
          <cell r="F2017">
            <v>0</v>
          </cell>
          <cell r="G2017">
            <v>7</v>
          </cell>
          <cell r="H2017" t="str">
            <v>2006-07-31</v>
          </cell>
        </row>
        <row r="2018">
          <cell r="A2018" t="str">
            <v>481004</v>
          </cell>
          <cell r="B2018" t="str">
            <v>1015</v>
          </cell>
          <cell r="C2018">
            <v>-1349367.44</v>
          </cell>
          <cell r="D2018" t="str">
            <v>202</v>
          </cell>
          <cell r="E2018" t="str">
            <v>407</v>
          </cell>
          <cell r="F2018">
            <v>-523884.3</v>
          </cell>
          <cell r="G2018">
            <v>7</v>
          </cell>
          <cell r="H2018" t="str">
            <v>2006-07-31</v>
          </cell>
        </row>
        <row r="2019">
          <cell r="A2019" t="str">
            <v>481004</v>
          </cell>
          <cell r="B2019" t="str">
            <v>1015</v>
          </cell>
          <cell r="C2019">
            <v>-262077.74</v>
          </cell>
          <cell r="D2019" t="str">
            <v>203</v>
          </cell>
          <cell r="E2019" t="str">
            <v>407</v>
          </cell>
          <cell r="F2019">
            <v>0</v>
          </cell>
          <cell r="G2019">
            <v>7</v>
          </cell>
          <cell r="H2019" t="str">
            <v>2006-07-31</v>
          </cell>
        </row>
        <row r="2020">
          <cell r="A2020" t="str">
            <v>481004</v>
          </cell>
          <cell r="B2020" t="str">
            <v>1015</v>
          </cell>
          <cell r="C2020">
            <v>-3419431.31</v>
          </cell>
          <cell r="D2020" t="str">
            <v>204</v>
          </cell>
          <cell r="E2020" t="str">
            <v>407</v>
          </cell>
          <cell r="F2020">
            <v>0</v>
          </cell>
          <cell r="G2020">
            <v>7</v>
          </cell>
          <cell r="H2020" t="str">
            <v>2006-07-31</v>
          </cell>
        </row>
        <row r="2021">
          <cell r="A2021" t="str">
            <v>481004</v>
          </cell>
          <cell r="B2021" t="str">
            <v>1015</v>
          </cell>
          <cell r="C2021">
            <v>-32180.7</v>
          </cell>
          <cell r="D2021" t="str">
            <v>205</v>
          </cell>
          <cell r="E2021" t="str">
            <v>407</v>
          </cell>
          <cell r="F2021">
            <v>0</v>
          </cell>
          <cell r="G2021">
            <v>7</v>
          </cell>
          <cell r="H2021" t="str">
            <v>2006-07-31</v>
          </cell>
        </row>
        <row r="2022">
          <cell r="A2022" t="str">
            <v>481004</v>
          </cell>
          <cell r="B2022" t="str">
            <v>1015</v>
          </cell>
          <cell r="C2022">
            <v>14475.95</v>
          </cell>
          <cell r="D2022" t="str">
            <v>210</v>
          </cell>
          <cell r="E2022" t="str">
            <v>407</v>
          </cell>
          <cell r="F2022">
            <v>2429.1999999999998</v>
          </cell>
          <cell r="G2022">
            <v>7</v>
          </cell>
          <cell r="H2022" t="str">
            <v>2006-07-31</v>
          </cell>
        </row>
        <row r="2023">
          <cell r="A2023" t="str">
            <v>480000</v>
          </cell>
          <cell r="B2023" t="str">
            <v>1015</v>
          </cell>
          <cell r="C2023">
            <v>-42838.06</v>
          </cell>
          <cell r="D2023" t="str">
            <v>202</v>
          </cell>
          <cell r="E2023" t="str">
            <v>408</v>
          </cell>
          <cell r="F2023">
            <v>-9313.09</v>
          </cell>
          <cell r="G2023">
            <v>7</v>
          </cell>
          <cell r="H2023" t="str">
            <v>2006-07-31</v>
          </cell>
        </row>
        <row r="2024">
          <cell r="A2024" t="str">
            <v>480000</v>
          </cell>
          <cell r="B2024" t="str">
            <v>1015</v>
          </cell>
          <cell r="C2024">
            <v>-4647.37</v>
          </cell>
          <cell r="D2024" t="str">
            <v>203</v>
          </cell>
          <cell r="E2024" t="str">
            <v>408</v>
          </cell>
          <cell r="F2024">
            <v>0</v>
          </cell>
          <cell r="G2024">
            <v>7</v>
          </cell>
          <cell r="H2024" t="str">
            <v>2006-07-31</v>
          </cell>
        </row>
        <row r="2025">
          <cell r="A2025" t="str">
            <v>480000</v>
          </cell>
          <cell r="B2025" t="str">
            <v>1015</v>
          </cell>
          <cell r="C2025">
            <v>-61061.81</v>
          </cell>
          <cell r="D2025" t="str">
            <v>204</v>
          </cell>
          <cell r="E2025" t="str">
            <v>408</v>
          </cell>
          <cell r="F2025">
            <v>0</v>
          </cell>
          <cell r="G2025">
            <v>7</v>
          </cell>
          <cell r="H2025" t="str">
            <v>2006-07-31</v>
          </cell>
        </row>
        <row r="2026">
          <cell r="A2026" t="str">
            <v>480000</v>
          </cell>
          <cell r="B2026" t="str">
            <v>1015</v>
          </cell>
          <cell r="C2026">
            <v>-1508.3</v>
          </cell>
          <cell r="D2026" t="str">
            <v>205</v>
          </cell>
          <cell r="E2026" t="str">
            <v>408</v>
          </cell>
          <cell r="F2026">
            <v>0</v>
          </cell>
          <cell r="G2026">
            <v>7</v>
          </cell>
          <cell r="H2026" t="str">
            <v>2006-07-31</v>
          </cell>
        </row>
        <row r="2027">
          <cell r="A2027" t="str">
            <v>480001</v>
          </cell>
          <cell r="B2027" t="str">
            <v>1015</v>
          </cell>
          <cell r="C2027">
            <v>-2809.85</v>
          </cell>
          <cell r="D2027" t="str">
            <v>202</v>
          </cell>
          <cell r="E2027" t="str">
            <v>408</v>
          </cell>
          <cell r="F2027">
            <v>751.09</v>
          </cell>
          <cell r="G2027">
            <v>7</v>
          </cell>
          <cell r="H2027" t="str">
            <v>2006-07-31</v>
          </cell>
        </row>
        <row r="2028">
          <cell r="A2028" t="str">
            <v>480001</v>
          </cell>
          <cell r="B2028" t="str">
            <v>1015</v>
          </cell>
          <cell r="C2028">
            <v>387.86</v>
          </cell>
          <cell r="D2028" t="str">
            <v>203</v>
          </cell>
          <cell r="E2028" t="str">
            <v>408</v>
          </cell>
          <cell r="F2028">
            <v>0</v>
          </cell>
          <cell r="G2028">
            <v>7</v>
          </cell>
          <cell r="H2028" t="str">
            <v>2006-07-31</v>
          </cell>
        </row>
        <row r="2029">
          <cell r="A2029" t="str">
            <v>480001</v>
          </cell>
          <cell r="B2029" t="str">
            <v>1015</v>
          </cell>
          <cell r="C2029">
            <v>5111.72</v>
          </cell>
          <cell r="D2029" t="str">
            <v>204</v>
          </cell>
          <cell r="E2029" t="str">
            <v>408</v>
          </cell>
          <cell r="F2029">
            <v>0</v>
          </cell>
          <cell r="G2029">
            <v>7</v>
          </cell>
          <cell r="H2029" t="str">
            <v>2006-07-31</v>
          </cell>
        </row>
        <row r="2030">
          <cell r="A2030" t="str">
            <v>480001</v>
          </cell>
          <cell r="B2030" t="str">
            <v>1015</v>
          </cell>
          <cell r="C2030">
            <v>-9290.4599999999991</v>
          </cell>
          <cell r="D2030" t="str">
            <v>205</v>
          </cell>
          <cell r="E2030" t="str">
            <v>408</v>
          </cell>
          <cell r="F2030">
            <v>0</v>
          </cell>
          <cell r="G2030">
            <v>7</v>
          </cell>
          <cell r="H2030" t="str">
            <v>2006-07-31</v>
          </cell>
        </row>
        <row r="2031">
          <cell r="A2031" t="str">
            <v>480001</v>
          </cell>
          <cell r="B2031" t="str">
            <v>1015</v>
          </cell>
          <cell r="C2031">
            <v>0</v>
          </cell>
          <cell r="D2031" t="str">
            <v>210</v>
          </cell>
          <cell r="E2031" t="str">
            <v>408</v>
          </cell>
          <cell r="F2031">
            <v>0</v>
          </cell>
          <cell r="G2031">
            <v>7</v>
          </cell>
          <cell r="H2031" t="str">
            <v>2006-07-31</v>
          </cell>
        </row>
        <row r="2032">
          <cell r="A2032" t="str">
            <v>481004</v>
          </cell>
          <cell r="B2032" t="str">
            <v>1015</v>
          </cell>
          <cell r="C2032">
            <v>-20703.09</v>
          </cell>
          <cell r="D2032" t="str">
            <v>202</v>
          </cell>
          <cell r="E2032" t="str">
            <v>408</v>
          </cell>
          <cell r="F2032">
            <v>-5021</v>
          </cell>
          <cell r="G2032">
            <v>7</v>
          </cell>
          <cell r="H2032" t="str">
            <v>2006-07-31</v>
          </cell>
        </row>
        <row r="2033">
          <cell r="A2033" t="str">
            <v>481004</v>
          </cell>
          <cell r="B2033" t="str">
            <v>1015</v>
          </cell>
          <cell r="C2033">
            <v>-2499.4899999999998</v>
          </cell>
          <cell r="D2033" t="str">
            <v>203</v>
          </cell>
          <cell r="E2033" t="str">
            <v>408</v>
          </cell>
          <cell r="F2033">
            <v>0</v>
          </cell>
          <cell r="G2033">
            <v>7</v>
          </cell>
          <cell r="H2033" t="str">
            <v>2006-07-31</v>
          </cell>
        </row>
        <row r="2034">
          <cell r="A2034" t="str">
            <v>481004</v>
          </cell>
          <cell r="B2034" t="str">
            <v>1015</v>
          </cell>
          <cell r="C2034">
            <v>-32834.910000000003</v>
          </cell>
          <cell r="D2034" t="str">
            <v>204</v>
          </cell>
          <cell r="E2034" t="str">
            <v>408</v>
          </cell>
          <cell r="F2034">
            <v>0</v>
          </cell>
          <cell r="G2034">
            <v>7</v>
          </cell>
          <cell r="H2034" t="str">
            <v>2006-07-31</v>
          </cell>
        </row>
        <row r="2035">
          <cell r="A2035" t="str">
            <v>481004</v>
          </cell>
          <cell r="B2035" t="str">
            <v>1015</v>
          </cell>
          <cell r="C2035">
            <v>-707.24</v>
          </cell>
          <cell r="D2035" t="str">
            <v>205</v>
          </cell>
          <cell r="E2035" t="str">
            <v>408</v>
          </cell>
          <cell r="F2035">
            <v>0</v>
          </cell>
          <cell r="G2035">
            <v>7</v>
          </cell>
          <cell r="H2035" t="str">
            <v>2006-07-31</v>
          </cell>
        </row>
        <row r="2036">
          <cell r="A2036" t="str">
            <v>481002</v>
          </cell>
          <cell r="B2036" t="str">
            <v>1015</v>
          </cell>
          <cell r="C2036">
            <v>-6825.35</v>
          </cell>
          <cell r="D2036" t="str">
            <v>202</v>
          </cell>
          <cell r="E2036" t="str">
            <v>411</v>
          </cell>
          <cell r="F2036">
            <v>-38632</v>
          </cell>
          <cell r="G2036">
            <v>7</v>
          </cell>
          <cell r="H2036" t="str">
            <v>2006-07-31</v>
          </cell>
        </row>
        <row r="2037">
          <cell r="A2037" t="str">
            <v>481002</v>
          </cell>
          <cell r="B2037" t="str">
            <v>1015</v>
          </cell>
          <cell r="C2037">
            <v>-7064.64</v>
          </cell>
          <cell r="D2037" t="str">
            <v>203</v>
          </cell>
          <cell r="E2037" t="str">
            <v>411</v>
          </cell>
          <cell r="F2037">
            <v>0</v>
          </cell>
          <cell r="G2037">
            <v>7</v>
          </cell>
          <cell r="H2037" t="str">
            <v>2006-07-31</v>
          </cell>
        </row>
        <row r="2038">
          <cell r="A2038" t="str">
            <v>481002</v>
          </cell>
          <cell r="B2038" t="str">
            <v>1015</v>
          </cell>
          <cell r="C2038">
            <v>-197518.85</v>
          </cell>
          <cell r="D2038" t="str">
            <v>204</v>
          </cell>
          <cell r="E2038" t="str">
            <v>411</v>
          </cell>
          <cell r="F2038">
            <v>0</v>
          </cell>
          <cell r="G2038">
            <v>7</v>
          </cell>
          <cell r="H2038" t="str">
            <v>2006-07-31</v>
          </cell>
        </row>
        <row r="2039">
          <cell r="A2039" t="str">
            <v>481005</v>
          </cell>
          <cell r="B2039" t="str">
            <v>1015</v>
          </cell>
          <cell r="C2039">
            <v>-26406.18</v>
          </cell>
          <cell r="D2039" t="str">
            <v>202</v>
          </cell>
          <cell r="E2039" t="str">
            <v>411</v>
          </cell>
          <cell r="F2039">
            <v>-101852</v>
          </cell>
          <cell r="G2039">
            <v>7</v>
          </cell>
          <cell r="H2039" t="str">
            <v>2006-07-31</v>
          </cell>
        </row>
        <row r="2040">
          <cell r="A2040" t="str">
            <v>481005</v>
          </cell>
          <cell r="B2040" t="str">
            <v>1015</v>
          </cell>
          <cell r="C2040">
            <v>-18625.84</v>
          </cell>
          <cell r="D2040" t="str">
            <v>203</v>
          </cell>
          <cell r="E2040" t="str">
            <v>411</v>
          </cell>
          <cell r="F2040">
            <v>0</v>
          </cell>
          <cell r="G2040">
            <v>7</v>
          </cell>
          <cell r="H2040" t="str">
            <v>2006-07-31</v>
          </cell>
        </row>
        <row r="2041">
          <cell r="A2041" t="str">
            <v>481005</v>
          </cell>
          <cell r="B2041" t="str">
            <v>1015</v>
          </cell>
          <cell r="C2041">
            <v>-501623.95</v>
          </cell>
          <cell r="D2041" t="str">
            <v>204</v>
          </cell>
          <cell r="E2041" t="str">
            <v>411</v>
          </cell>
          <cell r="F2041">
            <v>0</v>
          </cell>
          <cell r="G2041">
            <v>7</v>
          </cell>
          <cell r="H2041" t="str">
            <v>2006-07-31</v>
          </cell>
        </row>
        <row r="2042">
          <cell r="A2042" t="str">
            <v>481002</v>
          </cell>
          <cell r="B2042" t="str">
            <v>1015</v>
          </cell>
          <cell r="C2042">
            <v>0</v>
          </cell>
          <cell r="D2042" t="str">
            <v>210</v>
          </cell>
          <cell r="E2042" t="str">
            <v>412</v>
          </cell>
          <cell r="F2042">
            <v>0</v>
          </cell>
          <cell r="G2042">
            <v>7</v>
          </cell>
          <cell r="H2042" t="str">
            <v>2006-07-31</v>
          </cell>
        </row>
        <row r="2043">
          <cell r="A2043" t="str">
            <v>481002</v>
          </cell>
          <cell r="B2043" t="str">
            <v>1015</v>
          </cell>
          <cell r="C2043">
            <v>-3129.79</v>
          </cell>
          <cell r="D2043" t="str">
            <v>202</v>
          </cell>
          <cell r="E2043" t="str">
            <v>414</v>
          </cell>
          <cell r="F2043">
            <v>-5543</v>
          </cell>
          <cell r="G2043">
            <v>7</v>
          </cell>
          <cell r="H2043" t="str">
            <v>2006-07-31</v>
          </cell>
        </row>
        <row r="2044">
          <cell r="A2044" t="str">
            <v>481002</v>
          </cell>
          <cell r="B2044" t="str">
            <v>1015</v>
          </cell>
          <cell r="C2044">
            <v>-1013.65</v>
          </cell>
          <cell r="D2044" t="str">
            <v>203</v>
          </cell>
          <cell r="E2044" t="str">
            <v>414</v>
          </cell>
          <cell r="F2044">
            <v>0</v>
          </cell>
          <cell r="G2044">
            <v>7</v>
          </cell>
          <cell r="H2044" t="str">
            <v>2006-07-31</v>
          </cell>
        </row>
        <row r="2045">
          <cell r="A2045" t="str">
            <v>481002</v>
          </cell>
          <cell r="B2045" t="str">
            <v>1015</v>
          </cell>
          <cell r="C2045">
            <v>-28340.42</v>
          </cell>
          <cell r="D2045" t="str">
            <v>204</v>
          </cell>
          <cell r="E2045" t="str">
            <v>414</v>
          </cell>
          <cell r="F2045">
            <v>0</v>
          </cell>
          <cell r="G2045">
            <v>7</v>
          </cell>
          <cell r="H2045" t="str">
            <v>2006-07-31</v>
          </cell>
        </row>
        <row r="2046">
          <cell r="A2046" t="str">
            <v>481005</v>
          </cell>
          <cell r="B2046" t="str">
            <v>1015</v>
          </cell>
          <cell r="C2046">
            <v>-13180.1</v>
          </cell>
          <cell r="D2046" t="str">
            <v>202</v>
          </cell>
          <cell r="E2046" t="str">
            <v>414</v>
          </cell>
          <cell r="F2046">
            <v>-13843</v>
          </cell>
          <cell r="G2046">
            <v>7</v>
          </cell>
          <cell r="H2046" t="str">
            <v>2006-07-31</v>
          </cell>
        </row>
        <row r="2047">
          <cell r="A2047" t="str">
            <v>481005</v>
          </cell>
          <cell r="B2047" t="str">
            <v>1015</v>
          </cell>
          <cell r="C2047">
            <v>-2531.69</v>
          </cell>
          <cell r="D2047" t="str">
            <v>203</v>
          </cell>
          <cell r="E2047" t="str">
            <v>414</v>
          </cell>
          <cell r="F2047">
            <v>0</v>
          </cell>
          <cell r="G2047">
            <v>7</v>
          </cell>
          <cell r="H2047" t="str">
            <v>2006-07-31</v>
          </cell>
        </row>
        <row r="2048">
          <cell r="A2048" t="str">
            <v>481005</v>
          </cell>
          <cell r="B2048" t="str">
            <v>1015</v>
          </cell>
          <cell r="C2048">
            <v>-67755.92</v>
          </cell>
          <cell r="D2048" t="str">
            <v>204</v>
          </cell>
          <cell r="E2048" t="str">
            <v>414</v>
          </cell>
          <cell r="F2048">
            <v>0</v>
          </cell>
          <cell r="G2048">
            <v>7</v>
          </cell>
          <cell r="H2048" t="str">
            <v>2006-07-31</v>
          </cell>
        </row>
        <row r="2049">
          <cell r="A2049" t="str">
            <v>489300</v>
          </cell>
          <cell r="B2049" t="str">
            <v>1015</v>
          </cell>
          <cell r="C2049">
            <v>-187386.77</v>
          </cell>
          <cell r="D2049" t="str">
            <v>250</v>
          </cell>
          <cell r="E2049" t="str">
            <v>415</v>
          </cell>
          <cell r="F2049">
            <v>-1077780</v>
          </cell>
          <cell r="G2049">
            <v>7</v>
          </cell>
          <cell r="H2049" t="str">
            <v>2006-07-31</v>
          </cell>
        </row>
        <row r="2050">
          <cell r="A2050" t="str">
            <v>489304</v>
          </cell>
          <cell r="B2050" t="str">
            <v>1015</v>
          </cell>
          <cell r="C2050">
            <v>-66575.350000000006</v>
          </cell>
          <cell r="D2050" t="str">
            <v>250</v>
          </cell>
          <cell r="E2050" t="str">
            <v>415</v>
          </cell>
          <cell r="F2050">
            <v>-327590</v>
          </cell>
          <cell r="G2050">
            <v>7</v>
          </cell>
          <cell r="H2050" t="str">
            <v>2006-07-31</v>
          </cell>
        </row>
        <row r="2051">
          <cell r="A2051" t="str">
            <v>489304</v>
          </cell>
          <cell r="B2051" t="str">
            <v>1015</v>
          </cell>
          <cell r="C2051">
            <v>-778.07</v>
          </cell>
          <cell r="D2051" t="str">
            <v>250</v>
          </cell>
          <cell r="E2051" t="str">
            <v>416</v>
          </cell>
          <cell r="F2051">
            <v>-794</v>
          </cell>
          <cell r="G2051">
            <v>7</v>
          </cell>
          <cell r="H2051" t="str">
            <v>2006-07-31</v>
          </cell>
        </row>
        <row r="2052">
          <cell r="A2052" t="str">
            <v>481000</v>
          </cell>
          <cell r="B2052" t="str">
            <v>1015</v>
          </cell>
          <cell r="C2052">
            <v>0</v>
          </cell>
          <cell r="D2052" t="str">
            <v>202</v>
          </cell>
          <cell r="E2052" t="str">
            <v>451</v>
          </cell>
          <cell r="F2052">
            <v>0</v>
          </cell>
          <cell r="G2052">
            <v>7</v>
          </cell>
          <cell r="H2052" t="str">
            <v>2006-07-31</v>
          </cell>
        </row>
        <row r="2053">
          <cell r="A2053" t="str">
            <v>481000</v>
          </cell>
          <cell r="B2053" t="str">
            <v>1015</v>
          </cell>
          <cell r="C2053">
            <v>0</v>
          </cell>
          <cell r="D2053" t="str">
            <v>204</v>
          </cell>
          <cell r="E2053" t="str">
            <v>451</v>
          </cell>
          <cell r="F2053">
            <v>0</v>
          </cell>
          <cell r="G2053">
            <v>7</v>
          </cell>
          <cell r="H2053" t="str">
            <v>2006-07-31</v>
          </cell>
        </row>
        <row r="2054">
          <cell r="A2054" t="str">
            <v>481000</v>
          </cell>
          <cell r="B2054" t="str">
            <v>1015</v>
          </cell>
          <cell r="C2054">
            <v>0</v>
          </cell>
          <cell r="D2054" t="str">
            <v>210</v>
          </cell>
          <cell r="E2054" t="str">
            <v>451</v>
          </cell>
          <cell r="F2054">
            <v>0</v>
          </cell>
          <cell r="G2054">
            <v>7</v>
          </cell>
          <cell r="H2054" t="str">
            <v>2006-07-31</v>
          </cell>
        </row>
        <row r="2055">
          <cell r="A2055" t="str">
            <v>481004</v>
          </cell>
          <cell r="B2055" t="str">
            <v>1015</v>
          </cell>
          <cell r="C2055">
            <v>-15651</v>
          </cell>
          <cell r="D2055" t="str">
            <v>202</v>
          </cell>
          <cell r="E2055" t="str">
            <v>451</v>
          </cell>
          <cell r="F2055">
            <v>-14228</v>
          </cell>
          <cell r="G2055">
            <v>7</v>
          </cell>
          <cell r="H2055" t="str">
            <v>2006-07-31</v>
          </cell>
        </row>
        <row r="2056">
          <cell r="A2056" t="str">
            <v>481004</v>
          </cell>
          <cell r="B2056" t="str">
            <v>1015</v>
          </cell>
          <cell r="C2056">
            <v>-109695</v>
          </cell>
          <cell r="D2056" t="str">
            <v>204</v>
          </cell>
          <cell r="E2056" t="str">
            <v>451</v>
          </cell>
          <cell r="F2056">
            <v>0</v>
          </cell>
          <cell r="G2056">
            <v>7</v>
          </cell>
          <cell r="H2056" t="str">
            <v>2006-07-31</v>
          </cell>
        </row>
        <row r="2057">
          <cell r="A2057" t="str">
            <v>481004</v>
          </cell>
          <cell r="B2057" t="str">
            <v>1015</v>
          </cell>
          <cell r="C2057">
            <v>0</v>
          </cell>
          <cell r="D2057" t="str">
            <v>210</v>
          </cell>
          <cell r="E2057" t="str">
            <v>451</v>
          </cell>
          <cell r="F2057">
            <v>0</v>
          </cell>
          <cell r="G2057">
            <v>7</v>
          </cell>
          <cell r="H2057" t="str">
            <v>2006-07-31</v>
          </cell>
        </row>
        <row r="2058">
          <cell r="A2058" t="str">
            <v>480000</v>
          </cell>
          <cell r="B2058" t="str">
            <v>1015</v>
          </cell>
          <cell r="C2058">
            <v>-268183.13</v>
          </cell>
          <cell r="D2058" t="str">
            <v>202</v>
          </cell>
          <cell r="E2058" t="str">
            <v>453</v>
          </cell>
          <cell r="F2058">
            <v>-43968.97</v>
          </cell>
          <cell r="G2058">
            <v>7</v>
          </cell>
          <cell r="H2058" t="str">
            <v>2006-07-31</v>
          </cell>
        </row>
        <row r="2059">
          <cell r="A2059" t="str">
            <v>480000</v>
          </cell>
          <cell r="B2059" t="str">
            <v>1015</v>
          </cell>
          <cell r="C2059">
            <v>-317109.73</v>
          </cell>
          <cell r="D2059" t="str">
            <v>204</v>
          </cell>
          <cell r="E2059" t="str">
            <v>453</v>
          </cell>
          <cell r="F2059">
            <v>0</v>
          </cell>
          <cell r="G2059">
            <v>7</v>
          </cell>
          <cell r="H2059" t="str">
            <v>2006-07-31</v>
          </cell>
        </row>
        <row r="2060">
          <cell r="A2060" t="str">
            <v>480000</v>
          </cell>
          <cell r="B2060" t="str">
            <v>1015</v>
          </cell>
          <cell r="C2060">
            <v>-20604.52</v>
          </cell>
          <cell r="D2060" t="str">
            <v>205</v>
          </cell>
          <cell r="E2060" t="str">
            <v>453</v>
          </cell>
          <cell r="F2060">
            <v>0</v>
          </cell>
          <cell r="G2060">
            <v>7</v>
          </cell>
          <cell r="H2060" t="str">
            <v>2006-07-31</v>
          </cell>
        </row>
        <row r="2061">
          <cell r="A2061" t="str">
            <v>480001</v>
          </cell>
          <cell r="B2061" t="str">
            <v>1015</v>
          </cell>
          <cell r="C2061">
            <v>16477.400000000001</v>
          </cell>
          <cell r="D2061" t="str">
            <v>202</v>
          </cell>
          <cell r="E2061" t="str">
            <v>453</v>
          </cell>
          <cell r="F2061">
            <v>11996.13</v>
          </cell>
          <cell r="G2061">
            <v>7</v>
          </cell>
          <cell r="H2061" t="str">
            <v>2006-07-31</v>
          </cell>
        </row>
        <row r="2062">
          <cell r="A2062" t="str">
            <v>480001</v>
          </cell>
          <cell r="B2062" t="str">
            <v>1015</v>
          </cell>
          <cell r="C2062">
            <v>86849.47</v>
          </cell>
          <cell r="D2062" t="str">
            <v>204</v>
          </cell>
          <cell r="E2062" t="str">
            <v>453</v>
          </cell>
          <cell r="F2062">
            <v>0</v>
          </cell>
          <cell r="G2062">
            <v>7</v>
          </cell>
          <cell r="H2062" t="str">
            <v>2006-07-31</v>
          </cell>
        </row>
        <row r="2063">
          <cell r="A2063" t="str">
            <v>480001</v>
          </cell>
          <cell r="B2063" t="str">
            <v>1015</v>
          </cell>
          <cell r="C2063">
            <v>11176.49</v>
          </cell>
          <cell r="D2063" t="str">
            <v>205</v>
          </cell>
          <cell r="E2063" t="str">
            <v>453</v>
          </cell>
          <cell r="F2063">
            <v>0</v>
          </cell>
          <cell r="G2063">
            <v>7</v>
          </cell>
          <cell r="H2063" t="str">
            <v>2006-07-31</v>
          </cell>
        </row>
        <row r="2064">
          <cell r="A2064" t="str">
            <v>480001</v>
          </cell>
          <cell r="B2064" t="str">
            <v>1015</v>
          </cell>
          <cell r="C2064">
            <v>0</v>
          </cell>
          <cell r="D2064" t="str">
            <v>210</v>
          </cell>
          <cell r="E2064" t="str">
            <v>453</v>
          </cell>
          <cell r="F2064">
            <v>0</v>
          </cell>
          <cell r="G2064">
            <v>7</v>
          </cell>
          <cell r="H2064" t="str">
            <v>2006-07-31</v>
          </cell>
        </row>
        <row r="2065">
          <cell r="A2065" t="str">
            <v>481004</v>
          </cell>
          <cell r="B2065" t="str">
            <v>1015</v>
          </cell>
          <cell r="C2065">
            <v>-56254.27</v>
          </cell>
          <cell r="D2065" t="str">
            <v>202</v>
          </cell>
          <cell r="E2065" t="str">
            <v>453</v>
          </cell>
          <cell r="F2065">
            <v>-19322.16</v>
          </cell>
          <cell r="G2065">
            <v>7</v>
          </cell>
          <cell r="H2065" t="str">
            <v>2006-07-31</v>
          </cell>
        </row>
        <row r="2066">
          <cell r="A2066" t="str">
            <v>481004</v>
          </cell>
          <cell r="B2066" t="str">
            <v>1015</v>
          </cell>
          <cell r="C2066">
            <v>-139278.74</v>
          </cell>
          <cell r="D2066" t="str">
            <v>204</v>
          </cell>
          <cell r="E2066" t="str">
            <v>453</v>
          </cell>
          <cell r="F2066">
            <v>0</v>
          </cell>
          <cell r="G2066">
            <v>7</v>
          </cell>
          <cell r="H2066" t="str">
            <v>2006-07-31</v>
          </cell>
        </row>
        <row r="2067">
          <cell r="A2067" t="str">
            <v>481004</v>
          </cell>
          <cell r="B2067" t="str">
            <v>1015</v>
          </cell>
          <cell r="C2067">
            <v>-5955.97</v>
          </cell>
          <cell r="D2067" t="str">
            <v>205</v>
          </cell>
          <cell r="E2067" t="str">
            <v>453</v>
          </cell>
          <cell r="F2067">
            <v>0</v>
          </cell>
          <cell r="G2067">
            <v>7</v>
          </cell>
          <cell r="H2067" t="str">
            <v>2006-07-31</v>
          </cell>
        </row>
        <row r="2068">
          <cell r="A2068" t="str">
            <v>480000</v>
          </cell>
          <cell r="B2068" t="str">
            <v>1015</v>
          </cell>
          <cell r="C2068">
            <v>-8894.7800000000007</v>
          </cell>
          <cell r="D2068" t="str">
            <v>202</v>
          </cell>
          <cell r="E2068" t="str">
            <v>455</v>
          </cell>
          <cell r="F2068">
            <v>-1507.22</v>
          </cell>
          <cell r="G2068">
            <v>7</v>
          </cell>
          <cell r="H2068" t="str">
            <v>2006-07-31</v>
          </cell>
        </row>
        <row r="2069">
          <cell r="A2069" t="str">
            <v>480000</v>
          </cell>
          <cell r="B2069" t="str">
            <v>1015</v>
          </cell>
          <cell r="C2069">
            <v>-10888.61</v>
          </cell>
          <cell r="D2069" t="str">
            <v>204</v>
          </cell>
          <cell r="E2069" t="str">
            <v>455</v>
          </cell>
          <cell r="F2069">
            <v>0</v>
          </cell>
          <cell r="G2069">
            <v>7</v>
          </cell>
          <cell r="H2069" t="str">
            <v>2006-07-31</v>
          </cell>
        </row>
        <row r="2070">
          <cell r="A2070" t="str">
            <v>480000</v>
          </cell>
          <cell r="B2070" t="str">
            <v>1015</v>
          </cell>
          <cell r="C2070">
            <v>-1112.42</v>
          </cell>
          <cell r="D2070" t="str">
            <v>205</v>
          </cell>
          <cell r="E2070" t="str">
            <v>455</v>
          </cell>
          <cell r="F2070">
            <v>0</v>
          </cell>
          <cell r="G2070">
            <v>7</v>
          </cell>
          <cell r="H2070" t="str">
            <v>2006-07-31</v>
          </cell>
        </row>
        <row r="2071">
          <cell r="A2071" t="str">
            <v>480001</v>
          </cell>
          <cell r="B2071" t="str">
            <v>1015</v>
          </cell>
          <cell r="C2071">
            <v>1907.85</v>
          </cell>
          <cell r="D2071" t="str">
            <v>202</v>
          </cell>
          <cell r="E2071" t="str">
            <v>455</v>
          </cell>
          <cell r="F2071">
            <v>574.08000000000004</v>
          </cell>
          <cell r="G2071">
            <v>7</v>
          </cell>
          <cell r="H2071" t="str">
            <v>2006-07-31</v>
          </cell>
        </row>
        <row r="2072">
          <cell r="A2072" t="str">
            <v>480001</v>
          </cell>
          <cell r="B2072" t="str">
            <v>1015</v>
          </cell>
          <cell r="C2072">
            <v>4170.83</v>
          </cell>
          <cell r="D2072" t="str">
            <v>204</v>
          </cell>
          <cell r="E2072" t="str">
            <v>455</v>
          </cell>
          <cell r="F2072">
            <v>0</v>
          </cell>
          <cell r="G2072">
            <v>7</v>
          </cell>
          <cell r="H2072" t="str">
            <v>2006-07-31</v>
          </cell>
        </row>
        <row r="2073">
          <cell r="A2073" t="str">
            <v>480001</v>
          </cell>
          <cell r="B2073" t="str">
            <v>1015</v>
          </cell>
          <cell r="C2073">
            <v>1507.65</v>
          </cell>
          <cell r="D2073" t="str">
            <v>205</v>
          </cell>
          <cell r="E2073" t="str">
            <v>455</v>
          </cell>
          <cell r="F2073">
            <v>0</v>
          </cell>
          <cell r="G2073">
            <v>7</v>
          </cell>
          <cell r="H2073" t="str">
            <v>2006-07-31</v>
          </cell>
        </row>
        <row r="2074">
          <cell r="A2074" t="str">
            <v>480001</v>
          </cell>
          <cell r="B2074" t="str">
            <v>1015</v>
          </cell>
          <cell r="C2074">
            <v>0</v>
          </cell>
          <cell r="D2074" t="str">
            <v>210</v>
          </cell>
          <cell r="E2074" t="str">
            <v>455</v>
          </cell>
          <cell r="F2074">
            <v>0</v>
          </cell>
          <cell r="G2074">
            <v>7</v>
          </cell>
          <cell r="H2074" t="str">
            <v>2006-07-31</v>
          </cell>
        </row>
        <row r="2075">
          <cell r="A2075" t="str">
            <v>481004</v>
          </cell>
          <cell r="B2075" t="str">
            <v>1015</v>
          </cell>
          <cell r="C2075">
            <v>-3543.07</v>
          </cell>
          <cell r="D2075" t="str">
            <v>202</v>
          </cell>
          <cell r="E2075" t="str">
            <v>455</v>
          </cell>
          <cell r="F2075">
            <v>-1094.8599999999999</v>
          </cell>
          <cell r="G2075">
            <v>7</v>
          </cell>
          <cell r="H2075" t="str">
            <v>2006-07-31</v>
          </cell>
        </row>
        <row r="2076">
          <cell r="A2076" t="str">
            <v>481004</v>
          </cell>
          <cell r="B2076" t="str">
            <v>1015</v>
          </cell>
          <cell r="C2076">
            <v>-7892.22</v>
          </cell>
          <cell r="D2076" t="str">
            <v>204</v>
          </cell>
          <cell r="E2076" t="str">
            <v>455</v>
          </cell>
          <cell r="F2076">
            <v>0</v>
          </cell>
          <cell r="G2076">
            <v>7</v>
          </cell>
          <cell r="H2076" t="str">
            <v>2006-07-31</v>
          </cell>
        </row>
        <row r="2077">
          <cell r="A2077" t="str">
            <v>481004</v>
          </cell>
          <cell r="B2077" t="str">
            <v>1015</v>
          </cell>
          <cell r="C2077">
            <v>-395.23</v>
          </cell>
          <cell r="D2077" t="str">
            <v>205</v>
          </cell>
          <cell r="E2077" t="str">
            <v>455</v>
          </cell>
          <cell r="F2077">
            <v>0</v>
          </cell>
          <cell r="G2077">
            <v>7</v>
          </cell>
          <cell r="H2077" t="str">
            <v>2006-07-31</v>
          </cell>
        </row>
        <row r="2078">
          <cell r="A2078" t="str">
            <v>481002</v>
          </cell>
          <cell r="B2078" t="str">
            <v>1015</v>
          </cell>
          <cell r="C2078">
            <v>0</v>
          </cell>
          <cell r="D2078" t="str">
            <v>202</v>
          </cell>
          <cell r="E2078" t="str">
            <v>456</v>
          </cell>
          <cell r="F2078">
            <v>0</v>
          </cell>
          <cell r="G2078">
            <v>7</v>
          </cell>
          <cell r="H2078" t="str">
            <v>2006-07-31</v>
          </cell>
        </row>
        <row r="2079">
          <cell r="A2079" t="str">
            <v>481002</v>
          </cell>
          <cell r="B2079" t="str">
            <v>1015</v>
          </cell>
          <cell r="C2079">
            <v>0</v>
          </cell>
          <cell r="D2079" t="str">
            <v>203</v>
          </cell>
          <cell r="E2079" t="str">
            <v>456</v>
          </cell>
          <cell r="F2079">
            <v>0</v>
          </cell>
          <cell r="G2079">
            <v>7</v>
          </cell>
          <cell r="H2079" t="str">
            <v>2006-07-31</v>
          </cell>
        </row>
        <row r="2080">
          <cell r="A2080" t="str">
            <v>481002</v>
          </cell>
          <cell r="B2080" t="str">
            <v>1015</v>
          </cell>
          <cell r="C2080">
            <v>0</v>
          </cell>
          <cell r="D2080" t="str">
            <v>204</v>
          </cell>
          <cell r="E2080" t="str">
            <v>456</v>
          </cell>
          <cell r="F2080">
            <v>0</v>
          </cell>
          <cell r="G2080">
            <v>7</v>
          </cell>
          <cell r="H2080" t="str">
            <v>2006-07-31</v>
          </cell>
        </row>
        <row r="2081">
          <cell r="A2081" t="str">
            <v>481002</v>
          </cell>
          <cell r="B2081" t="str">
            <v>1015</v>
          </cell>
          <cell r="C2081">
            <v>0</v>
          </cell>
          <cell r="D2081" t="str">
            <v>210</v>
          </cell>
          <cell r="E2081" t="str">
            <v>456</v>
          </cell>
          <cell r="F2081">
            <v>0</v>
          </cell>
          <cell r="G2081">
            <v>7</v>
          </cell>
          <cell r="H2081" t="str">
            <v>2006-07-31</v>
          </cell>
        </row>
        <row r="2082">
          <cell r="A2082" t="str">
            <v>481002</v>
          </cell>
          <cell r="B2082" t="str">
            <v>1015</v>
          </cell>
          <cell r="C2082">
            <v>-356.75</v>
          </cell>
          <cell r="D2082" t="str">
            <v>202</v>
          </cell>
          <cell r="E2082" t="str">
            <v>457</v>
          </cell>
          <cell r="F2082">
            <v>-2117</v>
          </cell>
          <cell r="G2082">
            <v>7</v>
          </cell>
          <cell r="H2082" t="str">
            <v>2006-07-31</v>
          </cell>
        </row>
        <row r="2083">
          <cell r="A2083" t="str">
            <v>481002</v>
          </cell>
          <cell r="B2083" t="str">
            <v>1015</v>
          </cell>
          <cell r="C2083">
            <v>-387.14</v>
          </cell>
          <cell r="D2083" t="str">
            <v>203</v>
          </cell>
          <cell r="E2083" t="str">
            <v>457</v>
          </cell>
          <cell r="F2083">
            <v>0</v>
          </cell>
          <cell r="G2083">
            <v>7</v>
          </cell>
          <cell r="H2083" t="str">
            <v>2006-07-31</v>
          </cell>
        </row>
        <row r="2084">
          <cell r="A2084" t="str">
            <v>481002</v>
          </cell>
          <cell r="B2084" t="str">
            <v>1015</v>
          </cell>
          <cell r="C2084">
            <v>-10799.6</v>
          </cell>
          <cell r="D2084" t="str">
            <v>204</v>
          </cell>
          <cell r="E2084" t="str">
            <v>457</v>
          </cell>
          <cell r="F2084">
            <v>0</v>
          </cell>
          <cell r="G2084">
            <v>7</v>
          </cell>
          <cell r="H2084" t="str">
            <v>2006-07-31</v>
          </cell>
        </row>
        <row r="2085">
          <cell r="A2085" t="str">
            <v>481005</v>
          </cell>
          <cell r="B2085" t="str">
            <v>1015</v>
          </cell>
          <cell r="C2085">
            <v>-1240</v>
          </cell>
          <cell r="D2085" t="str">
            <v>202</v>
          </cell>
          <cell r="E2085" t="str">
            <v>457</v>
          </cell>
          <cell r="F2085">
            <v>-5821</v>
          </cell>
          <cell r="G2085">
            <v>7</v>
          </cell>
          <cell r="H2085" t="str">
            <v>2006-07-31</v>
          </cell>
        </row>
        <row r="2086">
          <cell r="A2086" t="str">
            <v>481005</v>
          </cell>
          <cell r="B2086" t="str">
            <v>1015</v>
          </cell>
          <cell r="C2086">
            <v>-1064</v>
          </cell>
          <cell r="D2086" t="str">
            <v>203</v>
          </cell>
          <cell r="E2086" t="str">
            <v>457</v>
          </cell>
          <cell r="F2086">
            <v>0</v>
          </cell>
          <cell r="G2086">
            <v>7</v>
          </cell>
          <cell r="H2086" t="str">
            <v>2006-07-31</v>
          </cell>
        </row>
        <row r="2087">
          <cell r="A2087" t="str">
            <v>481005</v>
          </cell>
          <cell r="B2087" t="str">
            <v>1015</v>
          </cell>
          <cell r="C2087">
            <v>-27950</v>
          </cell>
          <cell r="D2087" t="str">
            <v>204</v>
          </cell>
          <cell r="E2087" t="str">
            <v>457</v>
          </cell>
          <cell r="F2087">
            <v>0</v>
          </cell>
          <cell r="G2087">
            <v>7</v>
          </cell>
          <cell r="H2087" t="str">
            <v>2006-07-31</v>
          </cell>
        </row>
        <row r="2088">
          <cell r="A2088" t="str">
            <v>489300</v>
          </cell>
          <cell r="B2088" t="str">
            <v>1015</v>
          </cell>
          <cell r="C2088">
            <v>-2461.04</v>
          </cell>
          <cell r="D2088" t="str">
            <v>250</v>
          </cell>
          <cell r="E2088" t="str">
            <v>458</v>
          </cell>
          <cell r="F2088">
            <v>-15287</v>
          </cell>
          <cell r="G2088">
            <v>7</v>
          </cell>
          <cell r="H2088" t="str">
            <v>2006-07-31</v>
          </cell>
        </row>
        <row r="2089">
          <cell r="A2089" t="str">
            <v>489304</v>
          </cell>
          <cell r="B2089" t="str">
            <v>1015</v>
          </cell>
          <cell r="C2089">
            <v>-438.5</v>
          </cell>
          <cell r="D2089" t="str">
            <v>250</v>
          </cell>
          <cell r="E2089" t="str">
            <v>458</v>
          </cell>
          <cell r="F2089">
            <v>-1125</v>
          </cell>
          <cell r="G2089">
            <v>7</v>
          </cell>
          <cell r="H2089" t="str">
            <v>2006-07-31</v>
          </cell>
        </row>
        <row r="2090">
          <cell r="A2090" t="str">
            <v>489300</v>
          </cell>
          <cell r="B2090" t="str">
            <v>1015</v>
          </cell>
          <cell r="C2090">
            <v>-1393.95</v>
          </cell>
          <cell r="D2090" t="str">
            <v>250</v>
          </cell>
          <cell r="E2090" t="str">
            <v>459</v>
          </cell>
          <cell r="F2090">
            <v>-2126</v>
          </cell>
          <cell r="G2090">
            <v>7</v>
          </cell>
          <cell r="H2090" t="str">
            <v>2006-07-31</v>
          </cell>
        </row>
        <row r="2091">
          <cell r="A2091" t="str">
            <v>481003</v>
          </cell>
          <cell r="B2091" t="str">
            <v>1015</v>
          </cell>
          <cell r="C2091">
            <v>-116916.72</v>
          </cell>
          <cell r="D2091" t="str">
            <v>200</v>
          </cell>
          <cell r="E2091" t="str">
            <v>402</v>
          </cell>
          <cell r="F2091">
            <v>-11884.44</v>
          </cell>
          <cell r="G2091">
            <v>7</v>
          </cell>
          <cell r="H2091" t="str">
            <v>2006-07-31</v>
          </cell>
        </row>
        <row r="2092">
          <cell r="A2092" t="str">
            <v>481000</v>
          </cell>
          <cell r="B2092" t="str">
            <v>1015</v>
          </cell>
          <cell r="C2092">
            <v>-15464.44</v>
          </cell>
          <cell r="D2092" t="str">
            <v>202</v>
          </cell>
          <cell r="E2092" t="str">
            <v>402</v>
          </cell>
          <cell r="F2092">
            <v>-37009</v>
          </cell>
          <cell r="G2092">
            <v>8</v>
          </cell>
          <cell r="H2092" t="str">
            <v>2006-08-31</v>
          </cell>
        </row>
        <row r="2093">
          <cell r="A2093" t="str">
            <v>481000</v>
          </cell>
          <cell r="B2093" t="str">
            <v>1015</v>
          </cell>
          <cell r="C2093">
            <v>-18414.560000000001</v>
          </cell>
          <cell r="D2093" t="str">
            <v>203</v>
          </cell>
          <cell r="E2093" t="str">
            <v>402</v>
          </cell>
          <cell r="F2093">
            <v>0</v>
          </cell>
          <cell r="G2093">
            <v>8</v>
          </cell>
          <cell r="H2093" t="str">
            <v>2006-08-31</v>
          </cell>
        </row>
        <row r="2094">
          <cell r="A2094" t="str">
            <v>481000</v>
          </cell>
          <cell r="B2094" t="str">
            <v>1015</v>
          </cell>
          <cell r="C2094">
            <v>-240348.66</v>
          </cell>
          <cell r="D2094" t="str">
            <v>204</v>
          </cell>
          <cell r="E2094" t="str">
            <v>402</v>
          </cell>
          <cell r="F2094">
            <v>0</v>
          </cell>
          <cell r="G2094">
            <v>8</v>
          </cell>
          <cell r="H2094" t="str">
            <v>2006-08-31</v>
          </cell>
        </row>
        <row r="2095">
          <cell r="A2095" t="str">
            <v>481000</v>
          </cell>
          <cell r="B2095" t="str">
            <v>1015</v>
          </cell>
          <cell r="C2095">
            <v>0</v>
          </cell>
          <cell r="D2095" t="str">
            <v>210</v>
          </cell>
          <cell r="E2095" t="str">
            <v>402</v>
          </cell>
          <cell r="F2095">
            <v>0</v>
          </cell>
          <cell r="G2095">
            <v>8</v>
          </cell>
          <cell r="H2095" t="str">
            <v>2006-08-31</v>
          </cell>
        </row>
        <row r="2096">
          <cell r="A2096" t="str">
            <v>481004</v>
          </cell>
          <cell r="B2096" t="str">
            <v>1015</v>
          </cell>
          <cell r="C2096">
            <v>-221462.01</v>
          </cell>
          <cell r="D2096" t="str">
            <v>202</v>
          </cell>
          <cell r="E2096" t="str">
            <v>402</v>
          </cell>
          <cell r="F2096">
            <v>-401695</v>
          </cell>
          <cell r="G2096">
            <v>8</v>
          </cell>
          <cell r="H2096" t="str">
            <v>2006-08-31</v>
          </cell>
        </row>
        <row r="2097">
          <cell r="A2097" t="str">
            <v>481004</v>
          </cell>
          <cell r="B2097" t="str">
            <v>1015</v>
          </cell>
          <cell r="C2097">
            <v>-199871.97</v>
          </cell>
          <cell r="D2097" t="str">
            <v>203</v>
          </cell>
          <cell r="E2097" t="str">
            <v>402</v>
          </cell>
          <cell r="F2097">
            <v>0</v>
          </cell>
          <cell r="G2097">
            <v>8</v>
          </cell>
          <cell r="H2097" t="str">
            <v>2006-08-31</v>
          </cell>
        </row>
        <row r="2098">
          <cell r="A2098" t="str">
            <v>481004</v>
          </cell>
          <cell r="B2098" t="str">
            <v>1015</v>
          </cell>
          <cell r="C2098">
            <v>-2608742.59</v>
          </cell>
          <cell r="D2098" t="str">
            <v>204</v>
          </cell>
          <cell r="E2098" t="str">
            <v>402</v>
          </cell>
          <cell r="F2098">
            <v>0</v>
          </cell>
          <cell r="G2098">
            <v>8</v>
          </cell>
          <cell r="H2098" t="str">
            <v>2006-08-31</v>
          </cell>
        </row>
        <row r="2099">
          <cell r="A2099" t="str">
            <v>481004</v>
          </cell>
          <cell r="B2099" t="str">
            <v>1015</v>
          </cell>
          <cell r="C2099">
            <v>0</v>
          </cell>
          <cell r="D2099" t="str">
            <v>210</v>
          </cell>
          <cell r="E2099" t="str">
            <v>402</v>
          </cell>
          <cell r="F2099">
            <v>0</v>
          </cell>
          <cell r="G2099">
            <v>8</v>
          </cell>
          <cell r="H2099" t="str">
            <v>2006-08-31</v>
          </cell>
        </row>
        <row r="2100">
          <cell r="A2100" t="str">
            <v>481000</v>
          </cell>
          <cell r="B2100" t="str">
            <v>1015</v>
          </cell>
          <cell r="C2100">
            <v>-7071.01</v>
          </cell>
          <cell r="D2100" t="str">
            <v>202</v>
          </cell>
          <cell r="E2100" t="str">
            <v>403</v>
          </cell>
          <cell r="F2100">
            <v>0</v>
          </cell>
          <cell r="G2100">
            <v>8</v>
          </cell>
          <cell r="H2100" t="str">
            <v>2006-08-31</v>
          </cell>
        </row>
        <row r="2101">
          <cell r="A2101" t="str">
            <v>481000</v>
          </cell>
          <cell r="B2101" t="str">
            <v>1015</v>
          </cell>
          <cell r="C2101">
            <v>-1636.48</v>
          </cell>
          <cell r="D2101" t="str">
            <v>203</v>
          </cell>
          <cell r="E2101" t="str">
            <v>403</v>
          </cell>
          <cell r="F2101">
            <v>0</v>
          </cell>
          <cell r="G2101">
            <v>8</v>
          </cell>
          <cell r="H2101" t="str">
            <v>2006-08-31</v>
          </cell>
        </row>
        <row r="2102">
          <cell r="A2102" t="str">
            <v>481000</v>
          </cell>
          <cell r="B2102" t="str">
            <v>1015</v>
          </cell>
          <cell r="C2102">
            <v>-2974.7</v>
          </cell>
          <cell r="D2102" t="str">
            <v>204</v>
          </cell>
          <cell r="E2102" t="str">
            <v>403</v>
          </cell>
          <cell r="F2102">
            <v>0</v>
          </cell>
          <cell r="G2102">
            <v>8</v>
          </cell>
          <cell r="H2102" t="str">
            <v>2006-08-31</v>
          </cell>
        </row>
        <row r="2103">
          <cell r="A2103" t="str">
            <v>481000</v>
          </cell>
          <cell r="B2103" t="str">
            <v>1015</v>
          </cell>
          <cell r="C2103">
            <v>-9742.31</v>
          </cell>
          <cell r="D2103" t="str">
            <v>202</v>
          </cell>
          <cell r="E2103" t="str">
            <v>404</v>
          </cell>
          <cell r="F2103">
            <v>-31000</v>
          </cell>
          <cell r="G2103">
            <v>8</v>
          </cell>
          <cell r="H2103" t="str">
            <v>2006-08-31</v>
          </cell>
        </row>
        <row r="2104">
          <cell r="A2104" t="str">
            <v>481000</v>
          </cell>
          <cell r="B2104" t="str">
            <v>1015</v>
          </cell>
          <cell r="C2104">
            <v>-22384.17</v>
          </cell>
          <cell r="D2104" t="str">
            <v>203</v>
          </cell>
          <cell r="E2104" t="str">
            <v>404</v>
          </cell>
          <cell r="F2104">
            <v>0</v>
          </cell>
          <cell r="G2104">
            <v>8</v>
          </cell>
          <cell r="H2104" t="str">
            <v>2006-08-31</v>
          </cell>
        </row>
        <row r="2105">
          <cell r="A2105" t="str">
            <v>481000</v>
          </cell>
          <cell r="B2105" t="str">
            <v>1015</v>
          </cell>
          <cell r="C2105">
            <v>-201324.23</v>
          </cell>
          <cell r="D2105" t="str">
            <v>204</v>
          </cell>
          <cell r="E2105" t="str">
            <v>404</v>
          </cell>
          <cell r="F2105">
            <v>0</v>
          </cell>
          <cell r="G2105">
            <v>8</v>
          </cell>
          <cell r="H2105" t="str">
            <v>2006-08-31</v>
          </cell>
        </row>
        <row r="2106">
          <cell r="A2106" t="str">
            <v>481004</v>
          </cell>
          <cell r="B2106" t="str">
            <v>1015</v>
          </cell>
          <cell r="C2106">
            <v>0</v>
          </cell>
          <cell r="D2106" t="str">
            <v>202</v>
          </cell>
          <cell r="E2106" t="str">
            <v>404</v>
          </cell>
          <cell r="F2106">
            <v>0</v>
          </cell>
          <cell r="G2106">
            <v>8</v>
          </cell>
          <cell r="H2106" t="str">
            <v>2006-08-31</v>
          </cell>
        </row>
        <row r="2107">
          <cell r="A2107" t="str">
            <v>481004</v>
          </cell>
          <cell r="B2107" t="str">
            <v>1015</v>
          </cell>
          <cell r="C2107">
            <v>0</v>
          </cell>
          <cell r="D2107" t="str">
            <v>203</v>
          </cell>
          <cell r="E2107" t="str">
            <v>404</v>
          </cell>
          <cell r="F2107">
            <v>0</v>
          </cell>
          <cell r="G2107">
            <v>8</v>
          </cell>
          <cell r="H2107" t="str">
            <v>2006-08-31</v>
          </cell>
        </row>
        <row r="2108">
          <cell r="A2108" t="str">
            <v>481004</v>
          </cell>
          <cell r="B2108" t="str">
            <v>1015</v>
          </cell>
          <cell r="C2108">
            <v>0</v>
          </cell>
          <cell r="D2108" t="str">
            <v>204</v>
          </cell>
          <cell r="E2108" t="str">
            <v>404</v>
          </cell>
          <cell r="F2108">
            <v>0</v>
          </cell>
          <cell r="G2108">
            <v>8</v>
          </cell>
          <cell r="H2108" t="str">
            <v>2006-08-31</v>
          </cell>
        </row>
        <row r="2109">
          <cell r="A2109" t="str">
            <v>481004</v>
          </cell>
          <cell r="B2109" t="str">
            <v>1015</v>
          </cell>
          <cell r="C2109">
            <v>0</v>
          </cell>
          <cell r="D2109" t="str">
            <v>210</v>
          </cell>
          <cell r="E2109" t="str">
            <v>404</v>
          </cell>
          <cell r="F2109">
            <v>0</v>
          </cell>
          <cell r="G2109">
            <v>8</v>
          </cell>
          <cell r="H2109" t="str">
            <v>2006-08-31</v>
          </cell>
        </row>
        <row r="2110">
          <cell r="A2110" t="str">
            <v>489300</v>
          </cell>
          <cell r="B2110" t="str">
            <v>1015</v>
          </cell>
          <cell r="C2110">
            <v>-58054.46</v>
          </cell>
          <cell r="D2110" t="str">
            <v>250</v>
          </cell>
          <cell r="E2110" t="str">
            <v>405</v>
          </cell>
          <cell r="F2110">
            <v>-314539</v>
          </cell>
          <cell r="G2110">
            <v>8</v>
          </cell>
          <cell r="H2110" t="str">
            <v>2006-08-31</v>
          </cell>
        </row>
        <row r="2111">
          <cell r="A2111" t="str">
            <v>489304</v>
          </cell>
          <cell r="B2111" t="str">
            <v>1015</v>
          </cell>
          <cell r="C2111">
            <v>-81797.13</v>
          </cell>
          <cell r="D2111" t="str">
            <v>250</v>
          </cell>
          <cell r="E2111" t="str">
            <v>405</v>
          </cell>
          <cell r="F2111">
            <v>-771063</v>
          </cell>
          <cell r="G2111">
            <v>8</v>
          </cell>
          <cell r="H2111" t="str">
            <v>2006-08-31</v>
          </cell>
        </row>
        <row r="2112">
          <cell r="A2112" t="str">
            <v>489300</v>
          </cell>
          <cell r="B2112" t="str">
            <v>1015</v>
          </cell>
          <cell r="C2112">
            <v>-108100.07</v>
          </cell>
          <cell r="D2112" t="str">
            <v>250</v>
          </cell>
          <cell r="E2112" t="str">
            <v>406</v>
          </cell>
          <cell r="F2112">
            <v>-510251</v>
          </cell>
          <cell r="G2112">
            <v>8</v>
          </cell>
          <cell r="H2112" t="str">
            <v>2006-08-31</v>
          </cell>
        </row>
        <row r="2113">
          <cell r="A2113" t="str">
            <v>489304</v>
          </cell>
          <cell r="B2113" t="str">
            <v>1015</v>
          </cell>
          <cell r="C2113">
            <v>-26667.62</v>
          </cell>
          <cell r="D2113" t="str">
            <v>250</v>
          </cell>
          <cell r="E2113" t="str">
            <v>406</v>
          </cell>
          <cell r="F2113">
            <v>-134868</v>
          </cell>
          <cell r="G2113">
            <v>8</v>
          </cell>
          <cell r="H2113" t="str">
            <v>2006-08-31</v>
          </cell>
        </row>
        <row r="2114">
          <cell r="A2114" t="str">
            <v>480000</v>
          </cell>
          <cell r="B2114" t="str">
            <v>1015</v>
          </cell>
          <cell r="C2114">
            <v>-6368898.2300000004</v>
          </cell>
          <cell r="D2114" t="str">
            <v>202</v>
          </cell>
          <cell r="E2114" t="str">
            <v>407</v>
          </cell>
          <cell r="F2114">
            <v>-1498832.36</v>
          </cell>
          <cell r="G2114">
            <v>8</v>
          </cell>
          <cell r="H2114" t="str">
            <v>2006-08-31</v>
          </cell>
        </row>
        <row r="2115">
          <cell r="A2115" t="str">
            <v>480000</v>
          </cell>
          <cell r="B2115" t="str">
            <v>1015</v>
          </cell>
          <cell r="C2115">
            <v>-749335.28</v>
          </cell>
          <cell r="D2115" t="str">
            <v>203</v>
          </cell>
          <cell r="E2115" t="str">
            <v>407</v>
          </cell>
          <cell r="F2115">
            <v>0</v>
          </cell>
          <cell r="G2115">
            <v>8</v>
          </cell>
          <cell r="H2115" t="str">
            <v>2006-08-31</v>
          </cell>
        </row>
        <row r="2116">
          <cell r="A2116" t="str">
            <v>480000</v>
          </cell>
          <cell r="B2116" t="str">
            <v>1015</v>
          </cell>
          <cell r="C2116">
            <v>-9807754.8000000007</v>
          </cell>
          <cell r="D2116" t="str">
            <v>204</v>
          </cell>
          <cell r="E2116" t="str">
            <v>407</v>
          </cell>
          <cell r="F2116">
            <v>0</v>
          </cell>
          <cell r="G2116">
            <v>8</v>
          </cell>
          <cell r="H2116" t="str">
            <v>2006-08-31</v>
          </cell>
        </row>
        <row r="2117">
          <cell r="A2117" t="str">
            <v>480000</v>
          </cell>
          <cell r="B2117" t="str">
            <v>1015</v>
          </cell>
          <cell r="C2117">
            <v>-7919.42</v>
          </cell>
          <cell r="D2117" t="str">
            <v>205</v>
          </cell>
          <cell r="E2117" t="str">
            <v>407</v>
          </cell>
          <cell r="F2117">
            <v>0</v>
          </cell>
          <cell r="G2117">
            <v>8</v>
          </cell>
          <cell r="H2117" t="str">
            <v>2006-08-31</v>
          </cell>
        </row>
        <row r="2118">
          <cell r="A2118" t="str">
            <v>480000</v>
          </cell>
          <cell r="B2118" t="str">
            <v>1015</v>
          </cell>
          <cell r="C2118">
            <v>34494.230000000003</v>
          </cell>
          <cell r="D2118" t="str">
            <v>210</v>
          </cell>
          <cell r="E2118" t="str">
            <v>407</v>
          </cell>
          <cell r="F2118">
            <v>4790.6000000000004</v>
          </cell>
          <cell r="G2118">
            <v>8</v>
          </cell>
          <cell r="H2118" t="str">
            <v>2006-08-31</v>
          </cell>
        </row>
        <row r="2119">
          <cell r="A2119" t="str">
            <v>480001</v>
          </cell>
          <cell r="B2119" t="str">
            <v>1015</v>
          </cell>
          <cell r="C2119">
            <v>240727.86</v>
          </cell>
          <cell r="D2119" t="str">
            <v>202</v>
          </cell>
          <cell r="E2119" t="str">
            <v>407</v>
          </cell>
          <cell r="F2119">
            <v>62956.5</v>
          </cell>
          <cell r="G2119">
            <v>8</v>
          </cell>
          <cell r="H2119" t="str">
            <v>2006-08-31</v>
          </cell>
        </row>
        <row r="2120">
          <cell r="A2120" t="str">
            <v>480001</v>
          </cell>
          <cell r="B2120" t="str">
            <v>1015</v>
          </cell>
          <cell r="C2120">
            <v>35442.81</v>
          </cell>
          <cell r="D2120" t="str">
            <v>203</v>
          </cell>
          <cell r="E2120" t="str">
            <v>407</v>
          </cell>
          <cell r="F2120">
            <v>0</v>
          </cell>
          <cell r="G2120">
            <v>8</v>
          </cell>
          <cell r="H2120" t="str">
            <v>2006-08-31</v>
          </cell>
        </row>
        <row r="2121">
          <cell r="A2121" t="str">
            <v>480001</v>
          </cell>
          <cell r="B2121" t="str">
            <v>1015</v>
          </cell>
          <cell r="C2121">
            <v>421950.94</v>
          </cell>
          <cell r="D2121" t="str">
            <v>204</v>
          </cell>
          <cell r="E2121" t="str">
            <v>407</v>
          </cell>
          <cell r="F2121">
            <v>0</v>
          </cell>
          <cell r="G2121">
            <v>8</v>
          </cell>
          <cell r="H2121" t="str">
            <v>2006-08-31</v>
          </cell>
        </row>
        <row r="2122">
          <cell r="A2122" t="str">
            <v>480001</v>
          </cell>
          <cell r="B2122" t="str">
            <v>1015</v>
          </cell>
          <cell r="C2122">
            <v>8798.7900000000009</v>
          </cell>
          <cell r="D2122" t="str">
            <v>205</v>
          </cell>
          <cell r="E2122" t="str">
            <v>407</v>
          </cell>
          <cell r="F2122">
            <v>0</v>
          </cell>
          <cell r="G2122">
            <v>8</v>
          </cell>
          <cell r="H2122" t="str">
            <v>2006-08-31</v>
          </cell>
        </row>
        <row r="2123">
          <cell r="A2123" t="str">
            <v>480001</v>
          </cell>
          <cell r="B2123" t="str">
            <v>1015</v>
          </cell>
          <cell r="C2123">
            <v>-38376.620000000003</v>
          </cell>
          <cell r="D2123" t="str">
            <v>210</v>
          </cell>
          <cell r="E2123" t="str">
            <v>407</v>
          </cell>
          <cell r="F2123">
            <v>-5332.3</v>
          </cell>
          <cell r="G2123">
            <v>8</v>
          </cell>
          <cell r="H2123" t="str">
            <v>2006-08-31</v>
          </cell>
        </row>
        <row r="2124">
          <cell r="A2124" t="str">
            <v>481000</v>
          </cell>
          <cell r="B2124" t="str">
            <v>1015</v>
          </cell>
          <cell r="C2124">
            <v>-1663.58</v>
          </cell>
          <cell r="D2124" t="str">
            <v>202</v>
          </cell>
          <cell r="E2124" t="str">
            <v>407</v>
          </cell>
          <cell r="F2124">
            <v>-1328.26</v>
          </cell>
          <cell r="G2124">
            <v>8</v>
          </cell>
          <cell r="H2124" t="str">
            <v>2006-08-31</v>
          </cell>
        </row>
        <row r="2125">
          <cell r="A2125" t="str">
            <v>481000</v>
          </cell>
          <cell r="B2125" t="str">
            <v>1015</v>
          </cell>
          <cell r="C2125">
            <v>-660.95</v>
          </cell>
          <cell r="D2125" t="str">
            <v>203</v>
          </cell>
          <cell r="E2125" t="str">
            <v>407</v>
          </cell>
          <cell r="F2125">
            <v>0</v>
          </cell>
          <cell r="G2125">
            <v>8</v>
          </cell>
          <cell r="H2125" t="str">
            <v>2006-08-31</v>
          </cell>
        </row>
        <row r="2126">
          <cell r="A2126" t="str">
            <v>481000</v>
          </cell>
          <cell r="B2126" t="str">
            <v>1015</v>
          </cell>
          <cell r="C2126">
            <v>-8682.2900000000009</v>
          </cell>
          <cell r="D2126" t="str">
            <v>204</v>
          </cell>
          <cell r="E2126" t="str">
            <v>407</v>
          </cell>
          <cell r="F2126">
            <v>0</v>
          </cell>
          <cell r="G2126">
            <v>8</v>
          </cell>
          <cell r="H2126" t="str">
            <v>2006-08-31</v>
          </cell>
        </row>
        <row r="2127">
          <cell r="A2127" t="str">
            <v>481000</v>
          </cell>
          <cell r="B2127" t="str">
            <v>1015</v>
          </cell>
          <cell r="C2127">
            <v>-8.33</v>
          </cell>
          <cell r="D2127" t="str">
            <v>205</v>
          </cell>
          <cell r="E2127" t="str">
            <v>407</v>
          </cell>
          <cell r="F2127">
            <v>0</v>
          </cell>
          <cell r="G2127">
            <v>8</v>
          </cell>
          <cell r="H2127" t="str">
            <v>2006-08-31</v>
          </cell>
        </row>
        <row r="2128">
          <cell r="A2128" t="str">
            <v>481004</v>
          </cell>
          <cell r="B2128" t="str">
            <v>1015</v>
          </cell>
          <cell r="C2128">
            <v>-1312825.05</v>
          </cell>
          <cell r="D2128" t="str">
            <v>202</v>
          </cell>
          <cell r="E2128" t="str">
            <v>407</v>
          </cell>
          <cell r="F2128">
            <v>-488185.88</v>
          </cell>
          <cell r="G2128">
            <v>8</v>
          </cell>
          <cell r="H2128" t="str">
            <v>2006-08-31</v>
          </cell>
        </row>
        <row r="2129">
          <cell r="A2129" t="str">
            <v>481004</v>
          </cell>
          <cell r="B2129" t="str">
            <v>1015</v>
          </cell>
          <cell r="C2129">
            <v>-243501.58</v>
          </cell>
          <cell r="D2129" t="str">
            <v>203</v>
          </cell>
          <cell r="E2129" t="str">
            <v>407</v>
          </cell>
          <cell r="F2129">
            <v>0</v>
          </cell>
          <cell r="G2129">
            <v>8</v>
          </cell>
          <cell r="H2129" t="str">
            <v>2006-08-31</v>
          </cell>
        </row>
        <row r="2130">
          <cell r="A2130" t="str">
            <v>481004</v>
          </cell>
          <cell r="B2130" t="str">
            <v>1015</v>
          </cell>
          <cell r="C2130">
            <v>-3190844.85</v>
          </cell>
          <cell r="D2130" t="str">
            <v>204</v>
          </cell>
          <cell r="E2130" t="str">
            <v>407</v>
          </cell>
          <cell r="F2130">
            <v>0</v>
          </cell>
          <cell r="G2130">
            <v>8</v>
          </cell>
          <cell r="H2130" t="str">
            <v>2006-08-31</v>
          </cell>
        </row>
        <row r="2131">
          <cell r="A2131" t="str">
            <v>481004</v>
          </cell>
          <cell r="B2131" t="str">
            <v>1015</v>
          </cell>
          <cell r="C2131">
            <v>-1357.04</v>
          </cell>
          <cell r="D2131" t="str">
            <v>205</v>
          </cell>
          <cell r="E2131" t="str">
            <v>407</v>
          </cell>
          <cell r="F2131">
            <v>0</v>
          </cell>
          <cell r="G2131">
            <v>8</v>
          </cell>
          <cell r="H2131" t="str">
            <v>2006-08-31</v>
          </cell>
        </row>
        <row r="2132">
          <cell r="A2132" t="str">
            <v>481004</v>
          </cell>
          <cell r="B2132" t="str">
            <v>1015</v>
          </cell>
          <cell r="C2132">
            <v>3882.39</v>
          </cell>
          <cell r="D2132" t="str">
            <v>210</v>
          </cell>
          <cell r="E2132" t="str">
            <v>407</v>
          </cell>
          <cell r="F2132">
            <v>541.70000000000005</v>
          </cell>
          <cell r="G2132">
            <v>8</v>
          </cell>
          <cell r="H2132" t="str">
            <v>2006-08-31</v>
          </cell>
        </row>
        <row r="2133">
          <cell r="A2133" t="str">
            <v>480000</v>
          </cell>
          <cell r="B2133" t="str">
            <v>1015</v>
          </cell>
          <cell r="C2133">
            <v>-40308.629999999997</v>
          </cell>
          <cell r="D2133" t="str">
            <v>202</v>
          </cell>
          <cell r="E2133" t="str">
            <v>408</v>
          </cell>
          <cell r="F2133">
            <v>-8511.9500000000007</v>
          </cell>
          <cell r="G2133">
            <v>8</v>
          </cell>
          <cell r="H2133" t="str">
            <v>2006-08-31</v>
          </cell>
        </row>
        <row r="2134">
          <cell r="A2134" t="str">
            <v>480000</v>
          </cell>
          <cell r="B2134" t="str">
            <v>1015</v>
          </cell>
          <cell r="C2134">
            <v>-4249.04</v>
          </cell>
          <cell r="D2134" t="str">
            <v>203</v>
          </cell>
          <cell r="E2134" t="str">
            <v>408</v>
          </cell>
          <cell r="F2134">
            <v>0</v>
          </cell>
          <cell r="G2134">
            <v>8</v>
          </cell>
          <cell r="H2134" t="str">
            <v>2006-08-31</v>
          </cell>
        </row>
        <row r="2135">
          <cell r="A2135" t="str">
            <v>480000</v>
          </cell>
          <cell r="B2135" t="str">
            <v>1015</v>
          </cell>
          <cell r="C2135">
            <v>-55822.73</v>
          </cell>
          <cell r="D2135" t="str">
            <v>204</v>
          </cell>
          <cell r="E2135" t="str">
            <v>408</v>
          </cell>
          <cell r="F2135">
            <v>0</v>
          </cell>
          <cell r="G2135">
            <v>8</v>
          </cell>
          <cell r="H2135" t="str">
            <v>2006-08-31</v>
          </cell>
        </row>
        <row r="2136">
          <cell r="A2136" t="str">
            <v>480000</v>
          </cell>
          <cell r="B2136" t="str">
            <v>1015</v>
          </cell>
          <cell r="C2136">
            <v>-314.49</v>
          </cell>
          <cell r="D2136" t="str">
            <v>205</v>
          </cell>
          <cell r="E2136" t="str">
            <v>408</v>
          </cell>
          <cell r="F2136">
            <v>0</v>
          </cell>
          <cell r="G2136">
            <v>8</v>
          </cell>
          <cell r="H2136" t="str">
            <v>2006-08-31</v>
          </cell>
        </row>
        <row r="2137">
          <cell r="A2137" t="str">
            <v>480001</v>
          </cell>
          <cell r="B2137" t="str">
            <v>1015</v>
          </cell>
          <cell r="C2137">
            <v>-4012.32</v>
          </cell>
          <cell r="D2137" t="str">
            <v>202</v>
          </cell>
          <cell r="E2137" t="str">
            <v>408</v>
          </cell>
          <cell r="F2137">
            <v>85.6</v>
          </cell>
          <cell r="G2137">
            <v>8</v>
          </cell>
          <cell r="H2137" t="str">
            <v>2006-08-31</v>
          </cell>
        </row>
        <row r="2138">
          <cell r="A2138" t="str">
            <v>480001</v>
          </cell>
          <cell r="B2138" t="str">
            <v>1015</v>
          </cell>
          <cell r="C2138">
            <v>57.17</v>
          </cell>
          <cell r="D2138" t="str">
            <v>203</v>
          </cell>
          <cell r="E2138" t="str">
            <v>408</v>
          </cell>
          <cell r="F2138">
            <v>0</v>
          </cell>
          <cell r="G2138">
            <v>8</v>
          </cell>
          <cell r="H2138" t="str">
            <v>2006-08-31</v>
          </cell>
        </row>
        <row r="2139">
          <cell r="A2139" t="str">
            <v>480001</v>
          </cell>
          <cell r="B2139" t="str">
            <v>1015</v>
          </cell>
          <cell r="C2139">
            <v>758.81</v>
          </cell>
          <cell r="D2139" t="str">
            <v>204</v>
          </cell>
          <cell r="E2139" t="str">
            <v>408</v>
          </cell>
          <cell r="F2139">
            <v>0</v>
          </cell>
          <cell r="G2139">
            <v>8</v>
          </cell>
          <cell r="H2139" t="str">
            <v>2006-08-31</v>
          </cell>
        </row>
        <row r="2140">
          <cell r="A2140" t="str">
            <v>480001</v>
          </cell>
          <cell r="B2140" t="str">
            <v>1015</v>
          </cell>
          <cell r="C2140">
            <v>-991.95</v>
          </cell>
          <cell r="D2140" t="str">
            <v>205</v>
          </cell>
          <cell r="E2140" t="str">
            <v>408</v>
          </cell>
          <cell r="F2140">
            <v>0</v>
          </cell>
          <cell r="G2140">
            <v>8</v>
          </cell>
          <cell r="H2140" t="str">
            <v>2006-08-31</v>
          </cell>
        </row>
        <row r="2141">
          <cell r="A2141" t="str">
            <v>480001</v>
          </cell>
          <cell r="B2141" t="str">
            <v>1015</v>
          </cell>
          <cell r="C2141">
            <v>0</v>
          </cell>
          <cell r="D2141" t="str">
            <v>210</v>
          </cell>
          <cell r="E2141" t="str">
            <v>408</v>
          </cell>
          <cell r="F2141">
            <v>0</v>
          </cell>
          <cell r="G2141">
            <v>8</v>
          </cell>
          <cell r="H2141" t="str">
            <v>2006-08-31</v>
          </cell>
        </row>
        <row r="2142">
          <cell r="A2142" t="str">
            <v>481004</v>
          </cell>
          <cell r="B2142" t="str">
            <v>1015</v>
          </cell>
          <cell r="C2142">
            <v>-23289.05</v>
          </cell>
          <cell r="D2142" t="str">
            <v>202</v>
          </cell>
          <cell r="E2142" t="str">
            <v>408</v>
          </cell>
          <cell r="F2142">
            <v>-5689.65</v>
          </cell>
          <cell r="G2142">
            <v>8</v>
          </cell>
          <cell r="H2142" t="str">
            <v>2006-08-31</v>
          </cell>
        </row>
        <row r="2143">
          <cell r="A2143" t="str">
            <v>481004</v>
          </cell>
          <cell r="B2143" t="str">
            <v>1015</v>
          </cell>
          <cell r="C2143">
            <v>-2832.13</v>
          </cell>
          <cell r="D2143" t="str">
            <v>203</v>
          </cell>
          <cell r="E2143" t="str">
            <v>408</v>
          </cell>
          <cell r="F2143">
            <v>0</v>
          </cell>
          <cell r="G2143">
            <v>8</v>
          </cell>
          <cell r="H2143" t="str">
            <v>2006-08-31</v>
          </cell>
        </row>
        <row r="2144">
          <cell r="A2144" t="str">
            <v>481004</v>
          </cell>
          <cell r="B2144" t="str">
            <v>1015</v>
          </cell>
          <cell r="C2144">
            <v>-37205.08</v>
          </cell>
          <cell r="D2144" t="str">
            <v>204</v>
          </cell>
          <cell r="E2144" t="str">
            <v>408</v>
          </cell>
          <cell r="F2144">
            <v>0</v>
          </cell>
          <cell r="G2144">
            <v>8</v>
          </cell>
          <cell r="H2144" t="str">
            <v>2006-08-31</v>
          </cell>
        </row>
        <row r="2145">
          <cell r="A2145" t="str">
            <v>481004</v>
          </cell>
          <cell r="B2145" t="str">
            <v>1015</v>
          </cell>
          <cell r="C2145">
            <v>-181.56</v>
          </cell>
          <cell r="D2145" t="str">
            <v>205</v>
          </cell>
          <cell r="E2145" t="str">
            <v>408</v>
          </cell>
          <cell r="F2145">
            <v>0</v>
          </cell>
          <cell r="G2145">
            <v>8</v>
          </cell>
          <cell r="H2145" t="str">
            <v>2006-08-31</v>
          </cell>
        </row>
        <row r="2146">
          <cell r="A2146" t="str">
            <v>481002</v>
          </cell>
          <cell r="B2146" t="str">
            <v>1015</v>
          </cell>
          <cell r="C2146">
            <v>-3467.12</v>
          </cell>
          <cell r="D2146" t="str">
            <v>202</v>
          </cell>
          <cell r="E2146" t="str">
            <v>411</v>
          </cell>
          <cell r="F2146">
            <v>-13123</v>
          </cell>
          <cell r="G2146">
            <v>8</v>
          </cell>
          <cell r="H2146" t="str">
            <v>2006-08-31</v>
          </cell>
        </row>
        <row r="2147">
          <cell r="A2147" t="str">
            <v>481002</v>
          </cell>
          <cell r="B2147" t="str">
            <v>1015</v>
          </cell>
          <cell r="C2147">
            <v>-2399.81</v>
          </cell>
          <cell r="D2147" t="str">
            <v>203</v>
          </cell>
          <cell r="E2147" t="str">
            <v>411</v>
          </cell>
          <cell r="F2147">
            <v>0</v>
          </cell>
          <cell r="G2147">
            <v>8</v>
          </cell>
          <cell r="H2147" t="str">
            <v>2006-08-31</v>
          </cell>
        </row>
        <row r="2148">
          <cell r="A2148" t="str">
            <v>481002</v>
          </cell>
          <cell r="B2148" t="str">
            <v>1015</v>
          </cell>
          <cell r="C2148">
            <v>-79577.87</v>
          </cell>
          <cell r="D2148" t="str">
            <v>204</v>
          </cell>
          <cell r="E2148" t="str">
            <v>411</v>
          </cell>
          <cell r="F2148">
            <v>0</v>
          </cell>
          <cell r="G2148">
            <v>8</v>
          </cell>
          <cell r="H2148" t="str">
            <v>2006-08-31</v>
          </cell>
        </row>
        <row r="2149">
          <cell r="A2149" t="str">
            <v>481005</v>
          </cell>
          <cell r="B2149" t="str">
            <v>1015</v>
          </cell>
          <cell r="C2149">
            <v>-35129.72</v>
          </cell>
          <cell r="D2149" t="str">
            <v>202</v>
          </cell>
          <cell r="E2149" t="str">
            <v>411</v>
          </cell>
          <cell r="F2149">
            <v>-168314</v>
          </cell>
          <cell r="G2149">
            <v>8</v>
          </cell>
          <cell r="H2149" t="str">
            <v>2006-08-31</v>
          </cell>
        </row>
        <row r="2150">
          <cell r="A2150" t="str">
            <v>481005</v>
          </cell>
          <cell r="B2150" t="str">
            <v>1015</v>
          </cell>
          <cell r="C2150">
            <v>-30779.84</v>
          </cell>
          <cell r="D2150" t="str">
            <v>203</v>
          </cell>
          <cell r="E2150" t="str">
            <v>411</v>
          </cell>
          <cell r="F2150">
            <v>0</v>
          </cell>
          <cell r="G2150">
            <v>8</v>
          </cell>
          <cell r="H2150" t="str">
            <v>2006-08-31</v>
          </cell>
        </row>
        <row r="2151">
          <cell r="A2151" t="str">
            <v>481005</v>
          </cell>
          <cell r="B2151" t="str">
            <v>1015</v>
          </cell>
          <cell r="C2151">
            <v>-1020655.74</v>
          </cell>
          <cell r="D2151" t="str">
            <v>204</v>
          </cell>
          <cell r="E2151" t="str">
            <v>411</v>
          </cell>
          <cell r="F2151">
            <v>0</v>
          </cell>
          <cell r="G2151">
            <v>8</v>
          </cell>
          <cell r="H2151" t="str">
            <v>2006-08-31</v>
          </cell>
        </row>
        <row r="2152">
          <cell r="A2152" t="str">
            <v>481002</v>
          </cell>
          <cell r="B2152" t="str">
            <v>1015</v>
          </cell>
          <cell r="C2152">
            <v>0</v>
          </cell>
          <cell r="D2152" t="str">
            <v>210</v>
          </cell>
          <cell r="E2152" t="str">
            <v>412</v>
          </cell>
          <cell r="F2152">
            <v>0</v>
          </cell>
          <cell r="G2152">
            <v>8</v>
          </cell>
          <cell r="H2152" t="str">
            <v>2006-08-31</v>
          </cell>
        </row>
        <row r="2153">
          <cell r="A2153" t="str">
            <v>481002</v>
          </cell>
          <cell r="B2153" t="str">
            <v>1015</v>
          </cell>
          <cell r="C2153">
            <v>-5315.26</v>
          </cell>
          <cell r="D2153" t="str">
            <v>202</v>
          </cell>
          <cell r="E2153" t="str">
            <v>414</v>
          </cell>
          <cell r="F2153">
            <v>-21350</v>
          </cell>
          <cell r="G2153">
            <v>8</v>
          </cell>
          <cell r="H2153" t="str">
            <v>2006-08-31</v>
          </cell>
        </row>
        <row r="2154">
          <cell r="A2154" t="str">
            <v>481002</v>
          </cell>
          <cell r="B2154" t="str">
            <v>1015</v>
          </cell>
          <cell r="C2154">
            <v>-3904.27</v>
          </cell>
          <cell r="D2154" t="str">
            <v>203</v>
          </cell>
          <cell r="E2154" t="str">
            <v>414</v>
          </cell>
          <cell r="F2154">
            <v>0</v>
          </cell>
          <cell r="G2154">
            <v>8</v>
          </cell>
          <cell r="H2154" t="str">
            <v>2006-08-31</v>
          </cell>
        </row>
        <row r="2155">
          <cell r="A2155" t="str">
            <v>481002</v>
          </cell>
          <cell r="B2155" t="str">
            <v>1015</v>
          </cell>
          <cell r="C2155">
            <v>-129466.4</v>
          </cell>
          <cell r="D2155" t="str">
            <v>204</v>
          </cell>
          <cell r="E2155" t="str">
            <v>414</v>
          </cell>
          <cell r="F2155">
            <v>0</v>
          </cell>
          <cell r="G2155">
            <v>8</v>
          </cell>
          <cell r="H2155" t="str">
            <v>2006-08-31</v>
          </cell>
        </row>
        <row r="2156">
          <cell r="A2156" t="str">
            <v>481005</v>
          </cell>
          <cell r="B2156" t="str">
            <v>1015</v>
          </cell>
          <cell r="C2156">
            <v>-13115.27</v>
          </cell>
          <cell r="D2156" t="str">
            <v>202</v>
          </cell>
          <cell r="E2156" t="str">
            <v>414</v>
          </cell>
          <cell r="F2156">
            <v>-13530</v>
          </cell>
          <cell r="G2156">
            <v>8</v>
          </cell>
          <cell r="H2156" t="str">
            <v>2006-08-31</v>
          </cell>
        </row>
        <row r="2157">
          <cell r="A2157" t="str">
            <v>481005</v>
          </cell>
          <cell r="B2157" t="str">
            <v>1015</v>
          </cell>
          <cell r="C2157">
            <v>-2474.4</v>
          </cell>
          <cell r="D2157" t="str">
            <v>203</v>
          </cell>
          <cell r="E2157" t="str">
            <v>414</v>
          </cell>
          <cell r="F2157">
            <v>0</v>
          </cell>
          <cell r="G2157">
            <v>8</v>
          </cell>
          <cell r="H2157" t="str">
            <v>2006-08-31</v>
          </cell>
        </row>
        <row r="2158">
          <cell r="A2158" t="str">
            <v>481005</v>
          </cell>
          <cell r="B2158" t="str">
            <v>1015</v>
          </cell>
          <cell r="C2158">
            <v>-82045.62</v>
          </cell>
          <cell r="D2158" t="str">
            <v>204</v>
          </cell>
          <cell r="E2158" t="str">
            <v>414</v>
          </cell>
          <cell r="F2158">
            <v>0</v>
          </cell>
          <cell r="G2158">
            <v>8</v>
          </cell>
          <cell r="H2158" t="str">
            <v>2006-08-31</v>
          </cell>
        </row>
        <row r="2159">
          <cell r="A2159" t="str">
            <v>489300</v>
          </cell>
          <cell r="B2159" t="str">
            <v>1015</v>
          </cell>
          <cell r="C2159">
            <v>-187291.21</v>
          </cell>
          <cell r="D2159" t="str">
            <v>250</v>
          </cell>
          <cell r="E2159" t="str">
            <v>415</v>
          </cell>
          <cell r="F2159">
            <v>-1155623</v>
          </cell>
          <cell r="G2159">
            <v>8</v>
          </cell>
          <cell r="H2159" t="str">
            <v>2006-08-31</v>
          </cell>
        </row>
        <row r="2160">
          <cell r="A2160" t="str">
            <v>489304</v>
          </cell>
          <cell r="B2160" t="str">
            <v>1015</v>
          </cell>
          <cell r="C2160">
            <v>-56222.23</v>
          </cell>
          <cell r="D2160" t="str">
            <v>250</v>
          </cell>
          <cell r="E2160" t="str">
            <v>415</v>
          </cell>
          <cell r="F2160">
            <v>-253851</v>
          </cell>
          <cell r="G2160">
            <v>8</v>
          </cell>
          <cell r="H2160" t="str">
            <v>2006-08-31</v>
          </cell>
        </row>
        <row r="2161">
          <cell r="A2161" t="str">
            <v>489304</v>
          </cell>
          <cell r="B2161" t="str">
            <v>1015</v>
          </cell>
          <cell r="C2161">
            <v>-764.83</v>
          </cell>
          <cell r="D2161" t="str">
            <v>250</v>
          </cell>
          <cell r="E2161" t="str">
            <v>416</v>
          </cell>
          <cell r="F2161">
            <v>-757</v>
          </cell>
          <cell r="G2161">
            <v>8</v>
          </cell>
          <cell r="H2161" t="str">
            <v>2006-08-31</v>
          </cell>
        </row>
        <row r="2162">
          <cell r="A2162" t="str">
            <v>481000</v>
          </cell>
          <cell r="B2162" t="str">
            <v>1015</v>
          </cell>
          <cell r="C2162">
            <v>0</v>
          </cell>
          <cell r="D2162" t="str">
            <v>202</v>
          </cell>
          <cell r="E2162" t="str">
            <v>451</v>
          </cell>
          <cell r="F2162">
            <v>0</v>
          </cell>
          <cell r="G2162">
            <v>8</v>
          </cell>
          <cell r="H2162" t="str">
            <v>2006-08-31</v>
          </cell>
        </row>
        <row r="2163">
          <cell r="A2163" t="str">
            <v>481000</v>
          </cell>
          <cell r="B2163" t="str">
            <v>1015</v>
          </cell>
          <cell r="C2163">
            <v>0</v>
          </cell>
          <cell r="D2163" t="str">
            <v>204</v>
          </cell>
          <cell r="E2163" t="str">
            <v>451</v>
          </cell>
          <cell r="F2163">
            <v>0</v>
          </cell>
          <cell r="G2163">
            <v>8</v>
          </cell>
          <cell r="H2163" t="str">
            <v>2006-08-31</v>
          </cell>
        </row>
        <row r="2164">
          <cell r="A2164" t="str">
            <v>481000</v>
          </cell>
          <cell r="B2164" t="str">
            <v>1015</v>
          </cell>
          <cell r="C2164">
            <v>0</v>
          </cell>
          <cell r="D2164" t="str">
            <v>210</v>
          </cell>
          <cell r="E2164" t="str">
            <v>451</v>
          </cell>
          <cell r="F2164">
            <v>0</v>
          </cell>
          <cell r="G2164">
            <v>8</v>
          </cell>
          <cell r="H2164" t="str">
            <v>2006-08-31</v>
          </cell>
        </row>
        <row r="2165">
          <cell r="A2165" t="str">
            <v>481004</v>
          </cell>
          <cell r="B2165" t="str">
            <v>1015</v>
          </cell>
          <cell r="C2165">
            <v>-14176</v>
          </cell>
          <cell r="D2165" t="str">
            <v>202</v>
          </cell>
          <cell r="E2165" t="str">
            <v>451</v>
          </cell>
          <cell r="F2165">
            <v>-12501</v>
          </cell>
          <cell r="G2165">
            <v>8</v>
          </cell>
          <cell r="H2165" t="str">
            <v>2006-08-31</v>
          </cell>
        </row>
        <row r="2166">
          <cell r="A2166" t="str">
            <v>481004</v>
          </cell>
          <cell r="B2166" t="str">
            <v>1015</v>
          </cell>
          <cell r="C2166">
            <v>-96381</v>
          </cell>
          <cell r="D2166" t="str">
            <v>204</v>
          </cell>
          <cell r="E2166" t="str">
            <v>451</v>
          </cell>
          <cell r="F2166">
            <v>0</v>
          </cell>
          <cell r="G2166">
            <v>8</v>
          </cell>
          <cell r="H2166" t="str">
            <v>2006-08-31</v>
          </cell>
        </row>
        <row r="2167">
          <cell r="A2167" t="str">
            <v>481004</v>
          </cell>
          <cell r="B2167" t="str">
            <v>1015</v>
          </cell>
          <cell r="C2167">
            <v>0</v>
          </cell>
          <cell r="D2167" t="str">
            <v>210</v>
          </cell>
          <cell r="E2167" t="str">
            <v>451</v>
          </cell>
          <cell r="F2167">
            <v>0</v>
          </cell>
          <cell r="G2167">
            <v>8</v>
          </cell>
          <cell r="H2167" t="str">
            <v>2006-08-31</v>
          </cell>
        </row>
        <row r="2168">
          <cell r="A2168" t="str">
            <v>480000</v>
          </cell>
          <cell r="B2168" t="str">
            <v>1015</v>
          </cell>
          <cell r="C2168">
            <v>-254602.23</v>
          </cell>
          <cell r="D2168" t="str">
            <v>202</v>
          </cell>
          <cell r="E2168" t="str">
            <v>453</v>
          </cell>
          <cell r="F2168">
            <v>-37022.69</v>
          </cell>
          <cell r="G2168">
            <v>8</v>
          </cell>
          <cell r="H2168" t="str">
            <v>2006-08-31</v>
          </cell>
        </row>
        <row r="2169">
          <cell r="A2169" t="str">
            <v>480000</v>
          </cell>
          <cell r="B2169" t="str">
            <v>1015</v>
          </cell>
          <cell r="C2169">
            <v>-267549.63</v>
          </cell>
          <cell r="D2169" t="str">
            <v>204</v>
          </cell>
          <cell r="E2169" t="str">
            <v>453</v>
          </cell>
          <cell r="F2169">
            <v>0</v>
          </cell>
          <cell r="G2169">
            <v>8</v>
          </cell>
          <cell r="H2169" t="str">
            <v>2006-08-31</v>
          </cell>
        </row>
        <row r="2170">
          <cell r="A2170" t="str">
            <v>480000</v>
          </cell>
          <cell r="B2170" t="str">
            <v>1015</v>
          </cell>
          <cell r="C2170">
            <v>-5239.3599999999997</v>
          </cell>
          <cell r="D2170" t="str">
            <v>205</v>
          </cell>
          <cell r="E2170" t="str">
            <v>453</v>
          </cell>
          <cell r="F2170">
            <v>0</v>
          </cell>
          <cell r="G2170">
            <v>8</v>
          </cell>
          <cell r="H2170" t="str">
            <v>2006-08-31</v>
          </cell>
        </row>
        <row r="2171">
          <cell r="A2171" t="str">
            <v>480001</v>
          </cell>
          <cell r="B2171" t="str">
            <v>1015</v>
          </cell>
          <cell r="C2171">
            <v>-5078.72</v>
          </cell>
          <cell r="D2171" t="str">
            <v>202</v>
          </cell>
          <cell r="E2171" t="str">
            <v>453</v>
          </cell>
          <cell r="F2171">
            <v>550.14</v>
          </cell>
          <cell r="G2171">
            <v>8</v>
          </cell>
          <cell r="H2171" t="str">
            <v>2006-08-31</v>
          </cell>
        </row>
        <row r="2172">
          <cell r="A2172" t="str">
            <v>480001</v>
          </cell>
          <cell r="B2172" t="str">
            <v>1015</v>
          </cell>
          <cell r="C2172">
            <v>4876.26</v>
          </cell>
          <cell r="D2172" t="str">
            <v>204</v>
          </cell>
          <cell r="E2172" t="str">
            <v>453</v>
          </cell>
          <cell r="F2172">
            <v>0</v>
          </cell>
          <cell r="G2172">
            <v>8</v>
          </cell>
          <cell r="H2172" t="str">
            <v>2006-08-31</v>
          </cell>
        </row>
        <row r="2173">
          <cell r="A2173" t="str">
            <v>480001</v>
          </cell>
          <cell r="B2173" t="str">
            <v>1015</v>
          </cell>
          <cell r="C2173">
            <v>4603.24</v>
          </cell>
          <cell r="D2173" t="str">
            <v>205</v>
          </cell>
          <cell r="E2173" t="str">
            <v>453</v>
          </cell>
          <cell r="F2173">
            <v>0</v>
          </cell>
          <cell r="G2173">
            <v>8</v>
          </cell>
          <cell r="H2173" t="str">
            <v>2006-08-31</v>
          </cell>
        </row>
        <row r="2174">
          <cell r="A2174" t="str">
            <v>480001</v>
          </cell>
          <cell r="B2174" t="str">
            <v>1015</v>
          </cell>
          <cell r="C2174">
            <v>0</v>
          </cell>
          <cell r="D2174" t="str">
            <v>210</v>
          </cell>
          <cell r="E2174" t="str">
            <v>453</v>
          </cell>
          <cell r="F2174">
            <v>0</v>
          </cell>
          <cell r="G2174">
            <v>8</v>
          </cell>
          <cell r="H2174" t="str">
            <v>2006-08-31</v>
          </cell>
        </row>
        <row r="2175">
          <cell r="A2175" t="str">
            <v>481004</v>
          </cell>
          <cell r="B2175" t="str">
            <v>1015</v>
          </cell>
          <cell r="C2175">
            <v>-51359.05</v>
          </cell>
          <cell r="D2175" t="str">
            <v>202</v>
          </cell>
          <cell r="E2175" t="str">
            <v>453</v>
          </cell>
          <cell r="F2175">
            <v>-16393.45</v>
          </cell>
          <cell r="G2175">
            <v>8</v>
          </cell>
          <cell r="H2175" t="str">
            <v>2006-08-31</v>
          </cell>
        </row>
        <row r="2176">
          <cell r="A2176" t="str">
            <v>481004</v>
          </cell>
          <cell r="B2176" t="str">
            <v>1015</v>
          </cell>
          <cell r="C2176">
            <v>-118183.63</v>
          </cell>
          <cell r="D2176" t="str">
            <v>204</v>
          </cell>
          <cell r="E2176" t="str">
            <v>453</v>
          </cell>
          <cell r="F2176">
            <v>0</v>
          </cell>
          <cell r="G2176">
            <v>8</v>
          </cell>
          <cell r="H2176" t="str">
            <v>2006-08-31</v>
          </cell>
        </row>
        <row r="2177">
          <cell r="A2177" t="str">
            <v>481004</v>
          </cell>
          <cell r="B2177" t="str">
            <v>1015</v>
          </cell>
          <cell r="C2177">
            <v>-1847.88</v>
          </cell>
          <cell r="D2177" t="str">
            <v>205</v>
          </cell>
          <cell r="E2177" t="str">
            <v>453</v>
          </cell>
          <cell r="F2177">
            <v>0</v>
          </cell>
          <cell r="G2177">
            <v>8</v>
          </cell>
          <cell r="H2177" t="str">
            <v>2006-08-31</v>
          </cell>
        </row>
        <row r="2178">
          <cell r="A2178" t="str">
            <v>480000</v>
          </cell>
          <cell r="B2178" t="str">
            <v>1015</v>
          </cell>
          <cell r="C2178">
            <v>-7930.09</v>
          </cell>
          <cell r="D2178" t="str">
            <v>202</v>
          </cell>
          <cell r="E2178" t="str">
            <v>455</v>
          </cell>
          <cell r="F2178">
            <v>-1130.48</v>
          </cell>
          <cell r="G2178">
            <v>8</v>
          </cell>
          <cell r="H2178" t="str">
            <v>2006-08-31</v>
          </cell>
        </row>
        <row r="2179">
          <cell r="A2179" t="str">
            <v>480000</v>
          </cell>
          <cell r="B2179" t="str">
            <v>1015</v>
          </cell>
          <cell r="C2179">
            <v>-8163.19</v>
          </cell>
          <cell r="D2179" t="str">
            <v>204</v>
          </cell>
          <cell r="E2179" t="str">
            <v>455</v>
          </cell>
          <cell r="F2179">
            <v>0</v>
          </cell>
          <cell r="G2179">
            <v>8</v>
          </cell>
          <cell r="H2179" t="str">
            <v>2006-08-31</v>
          </cell>
        </row>
        <row r="2180">
          <cell r="A2180" t="str">
            <v>480000</v>
          </cell>
          <cell r="B2180" t="str">
            <v>1015</v>
          </cell>
          <cell r="C2180">
            <v>-207.59</v>
          </cell>
          <cell r="D2180" t="str">
            <v>205</v>
          </cell>
          <cell r="E2180" t="str">
            <v>455</v>
          </cell>
          <cell r="F2180">
            <v>0</v>
          </cell>
          <cell r="G2180">
            <v>8</v>
          </cell>
          <cell r="H2180" t="str">
            <v>2006-08-31</v>
          </cell>
        </row>
        <row r="2181">
          <cell r="A2181" t="str">
            <v>480001</v>
          </cell>
          <cell r="B2181" t="str">
            <v>1015</v>
          </cell>
          <cell r="C2181">
            <v>469.17</v>
          </cell>
          <cell r="D2181" t="str">
            <v>202</v>
          </cell>
          <cell r="E2181" t="str">
            <v>455</v>
          </cell>
          <cell r="F2181">
            <v>13.61</v>
          </cell>
          <cell r="G2181">
            <v>8</v>
          </cell>
          <cell r="H2181" t="str">
            <v>2006-08-31</v>
          </cell>
        </row>
        <row r="2182">
          <cell r="A2182" t="str">
            <v>480001</v>
          </cell>
          <cell r="B2182" t="str">
            <v>1015</v>
          </cell>
          <cell r="C2182">
            <v>120.61</v>
          </cell>
          <cell r="D2182" t="str">
            <v>204</v>
          </cell>
          <cell r="E2182" t="str">
            <v>455</v>
          </cell>
          <cell r="F2182">
            <v>0</v>
          </cell>
          <cell r="G2182">
            <v>8</v>
          </cell>
          <cell r="H2182" t="str">
            <v>2006-08-31</v>
          </cell>
        </row>
        <row r="2183">
          <cell r="A2183" t="str">
            <v>480001</v>
          </cell>
          <cell r="B2183" t="str">
            <v>1015</v>
          </cell>
          <cell r="C2183">
            <v>248.07</v>
          </cell>
          <cell r="D2183" t="str">
            <v>205</v>
          </cell>
          <cell r="E2183" t="str">
            <v>455</v>
          </cell>
          <cell r="F2183">
            <v>0</v>
          </cell>
          <cell r="G2183">
            <v>8</v>
          </cell>
          <cell r="H2183" t="str">
            <v>2006-08-31</v>
          </cell>
        </row>
        <row r="2184">
          <cell r="A2184" t="str">
            <v>480001</v>
          </cell>
          <cell r="B2184" t="str">
            <v>1015</v>
          </cell>
          <cell r="C2184">
            <v>0</v>
          </cell>
          <cell r="D2184" t="str">
            <v>210</v>
          </cell>
          <cell r="E2184" t="str">
            <v>455</v>
          </cell>
          <cell r="F2184">
            <v>0</v>
          </cell>
          <cell r="G2184">
            <v>8</v>
          </cell>
          <cell r="H2184" t="str">
            <v>2006-08-31</v>
          </cell>
        </row>
        <row r="2185">
          <cell r="A2185" t="str">
            <v>481004</v>
          </cell>
          <cell r="B2185" t="str">
            <v>1015</v>
          </cell>
          <cell r="C2185">
            <v>-2908.08</v>
          </cell>
          <cell r="D2185" t="str">
            <v>202</v>
          </cell>
          <cell r="E2185" t="str">
            <v>455</v>
          </cell>
          <cell r="F2185">
            <v>-833.13</v>
          </cell>
          <cell r="G2185">
            <v>8</v>
          </cell>
          <cell r="H2185" t="str">
            <v>2006-08-31</v>
          </cell>
        </row>
        <row r="2186">
          <cell r="A2186" t="str">
            <v>481004</v>
          </cell>
          <cell r="B2186" t="str">
            <v>1015</v>
          </cell>
          <cell r="C2186">
            <v>-6005.42</v>
          </cell>
          <cell r="D2186" t="str">
            <v>204</v>
          </cell>
          <cell r="E2186" t="str">
            <v>455</v>
          </cell>
          <cell r="F2186">
            <v>0</v>
          </cell>
          <cell r="G2186">
            <v>8</v>
          </cell>
          <cell r="H2186" t="str">
            <v>2006-08-31</v>
          </cell>
        </row>
        <row r="2187">
          <cell r="A2187" t="str">
            <v>481004</v>
          </cell>
          <cell r="B2187" t="str">
            <v>1015</v>
          </cell>
          <cell r="C2187">
            <v>-40.479999999999997</v>
          </cell>
          <cell r="D2187" t="str">
            <v>205</v>
          </cell>
          <cell r="E2187" t="str">
            <v>455</v>
          </cell>
          <cell r="F2187">
            <v>0</v>
          </cell>
          <cell r="G2187">
            <v>8</v>
          </cell>
          <cell r="H2187" t="str">
            <v>2006-08-31</v>
          </cell>
        </row>
        <row r="2188">
          <cell r="A2188" t="str">
            <v>481002</v>
          </cell>
          <cell r="B2188" t="str">
            <v>1015</v>
          </cell>
          <cell r="C2188">
            <v>0</v>
          </cell>
          <cell r="D2188" t="str">
            <v>202</v>
          </cell>
          <cell r="E2188" t="str">
            <v>456</v>
          </cell>
          <cell r="F2188">
            <v>0</v>
          </cell>
          <cell r="G2188">
            <v>8</v>
          </cell>
          <cell r="H2188" t="str">
            <v>2006-08-31</v>
          </cell>
        </row>
        <row r="2189">
          <cell r="A2189" t="str">
            <v>481002</v>
          </cell>
          <cell r="B2189" t="str">
            <v>1015</v>
          </cell>
          <cell r="C2189">
            <v>0</v>
          </cell>
          <cell r="D2189" t="str">
            <v>203</v>
          </cell>
          <cell r="E2189" t="str">
            <v>456</v>
          </cell>
          <cell r="F2189">
            <v>0</v>
          </cell>
          <cell r="G2189">
            <v>8</v>
          </cell>
          <cell r="H2189" t="str">
            <v>2006-08-31</v>
          </cell>
        </row>
        <row r="2190">
          <cell r="A2190" t="str">
            <v>481002</v>
          </cell>
          <cell r="B2190" t="str">
            <v>1015</v>
          </cell>
          <cell r="C2190">
            <v>0</v>
          </cell>
          <cell r="D2190" t="str">
            <v>204</v>
          </cell>
          <cell r="E2190" t="str">
            <v>456</v>
          </cell>
          <cell r="F2190">
            <v>0</v>
          </cell>
          <cell r="G2190">
            <v>8</v>
          </cell>
          <cell r="H2190" t="str">
            <v>2006-08-31</v>
          </cell>
        </row>
        <row r="2191">
          <cell r="A2191" t="str">
            <v>481002</v>
          </cell>
          <cell r="B2191" t="str">
            <v>1015</v>
          </cell>
          <cell r="C2191">
            <v>0</v>
          </cell>
          <cell r="D2191" t="str">
            <v>210</v>
          </cell>
          <cell r="E2191" t="str">
            <v>456</v>
          </cell>
          <cell r="F2191">
            <v>0</v>
          </cell>
          <cell r="G2191">
            <v>8</v>
          </cell>
          <cell r="H2191" t="str">
            <v>2006-08-31</v>
          </cell>
        </row>
        <row r="2192">
          <cell r="A2192" t="str">
            <v>481002</v>
          </cell>
          <cell r="B2192" t="str">
            <v>1015</v>
          </cell>
          <cell r="C2192">
            <v>-382.44</v>
          </cell>
          <cell r="D2192" t="str">
            <v>202</v>
          </cell>
          <cell r="E2192" t="str">
            <v>457</v>
          </cell>
          <cell r="F2192">
            <v>-4131.25</v>
          </cell>
          <cell r="G2192">
            <v>8</v>
          </cell>
          <cell r="H2192" t="str">
            <v>2006-08-31</v>
          </cell>
        </row>
        <row r="2193">
          <cell r="A2193" t="str">
            <v>481002</v>
          </cell>
          <cell r="B2193" t="str">
            <v>1015</v>
          </cell>
          <cell r="C2193">
            <v>-504.9</v>
          </cell>
          <cell r="D2193" t="str">
            <v>203</v>
          </cell>
          <cell r="E2193" t="str">
            <v>457</v>
          </cell>
          <cell r="F2193">
            <v>0</v>
          </cell>
          <cell r="G2193">
            <v>8</v>
          </cell>
          <cell r="H2193" t="str">
            <v>2006-08-31</v>
          </cell>
        </row>
        <row r="2194">
          <cell r="A2194" t="str">
            <v>481002</v>
          </cell>
          <cell r="B2194" t="str">
            <v>1015</v>
          </cell>
          <cell r="C2194">
            <v>-24005.05</v>
          </cell>
          <cell r="D2194" t="str">
            <v>204</v>
          </cell>
          <cell r="E2194" t="str">
            <v>457</v>
          </cell>
          <cell r="F2194">
            <v>0</v>
          </cell>
          <cell r="G2194">
            <v>8</v>
          </cell>
          <cell r="H2194" t="str">
            <v>2006-08-31</v>
          </cell>
        </row>
        <row r="2195">
          <cell r="A2195" t="str">
            <v>481005</v>
          </cell>
          <cell r="B2195" t="str">
            <v>1015</v>
          </cell>
          <cell r="C2195">
            <v>-1050.46</v>
          </cell>
          <cell r="D2195" t="str">
            <v>202</v>
          </cell>
          <cell r="E2195" t="str">
            <v>457</v>
          </cell>
          <cell r="F2195">
            <v>-2567.75</v>
          </cell>
          <cell r="G2195">
            <v>8</v>
          </cell>
          <cell r="H2195" t="str">
            <v>2006-08-31</v>
          </cell>
        </row>
        <row r="2196">
          <cell r="A2196" t="str">
            <v>481005</v>
          </cell>
          <cell r="B2196" t="str">
            <v>1015</v>
          </cell>
          <cell r="C2196">
            <v>-720</v>
          </cell>
          <cell r="D2196" t="str">
            <v>203</v>
          </cell>
          <cell r="E2196" t="str">
            <v>457</v>
          </cell>
          <cell r="F2196">
            <v>0</v>
          </cell>
          <cell r="G2196">
            <v>8</v>
          </cell>
          <cell r="H2196" t="str">
            <v>2006-08-31</v>
          </cell>
        </row>
        <row r="2197">
          <cell r="A2197" t="str">
            <v>481005</v>
          </cell>
          <cell r="B2197" t="str">
            <v>1015</v>
          </cell>
          <cell r="C2197">
            <v>-16541.07</v>
          </cell>
          <cell r="D2197" t="str">
            <v>204</v>
          </cell>
          <cell r="E2197" t="str">
            <v>457</v>
          </cell>
          <cell r="F2197">
            <v>0</v>
          </cell>
          <cell r="G2197">
            <v>8</v>
          </cell>
          <cell r="H2197" t="str">
            <v>2006-08-31</v>
          </cell>
        </row>
        <row r="2198">
          <cell r="A2198" t="str">
            <v>489300</v>
          </cell>
          <cell r="B2198" t="str">
            <v>1015</v>
          </cell>
          <cell r="C2198">
            <v>-2579.4299999999998</v>
          </cell>
          <cell r="D2198" t="str">
            <v>250</v>
          </cell>
          <cell r="E2198" t="str">
            <v>458</v>
          </cell>
          <cell r="F2198">
            <v>-17485</v>
          </cell>
          <cell r="G2198">
            <v>8</v>
          </cell>
          <cell r="H2198" t="str">
            <v>2006-08-31</v>
          </cell>
        </row>
        <row r="2199">
          <cell r="A2199" t="str">
            <v>489304</v>
          </cell>
          <cell r="B2199" t="str">
            <v>1015</v>
          </cell>
          <cell r="C2199">
            <v>-496.7</v>
          </cell>
          <cell r="D2199" t="str">
            <v>250</v>
          </cell>
          <cell r="E2199" t="str">
            <v>458</v>
          </cell>
          <cell r="F2199">
            <v>-1319</v>
          </cell>
          <cell r="G2199">
            <v>8</v>
          </cell>
          <cell r="H2199" t="str">
            <v>2006-08-31</v>
          </cell>
        </row>
        <row r="2200">
          <cell r="A2200" t="str">
            <v>489300</v>
          </cell>
          <cell r="B2200" t="str">
            <v>1015</v>
          </cell>
          <cell r="C2200">
            <v>-1441.94</v>
          </cell>
          <cell r="D2200" t="str">
            <v>250</v>
          </cell>
          <cell r="E2200" t="str">
            <v>459</v>
          </cell>
          <cell r="F2200">
            <v>-2550</v>
          </cell>
          <cell r="G2200">
            <v>8</v>
          </cell>
          <cell r="H2200" t="str">
            <v>2006-08-31</v>
          </cell>
        </row>
        <row r="2201">
          <cell r="A2201" t="str">
            <v>481003</v>
          </cell>
          <cell r="B2201" t="str">
            <v>1015</v>
          </cell>
          <cell r="C2201">
            <v>-129252.52</v>
          </cell>
          <cell r="D2201" t="str">
            <v>200</v>
          </cell>
          <cell r="E2201" t="str">
            <v>402</v>
          </cell>
          <cell r="F2201">
            <v>-13124.43</v>
          </cell>
          <cell r="G2201">
            <v>8</v>
          </cell>
          <cell r="H2201" t="str">
            <v>2006-08-31</v>
          </cell>
        </row>
        <row r="2202">
          <cell r="A2202" t="str">
            <v>481000</v>
          </cell>
          <cell r="B2202" t="str">
            <v>1015</v>
          </cell>
          <cell r="C2202">
            <v>-15667.93</v>
          </cell>
          <cell r="D2202" t="str">
            <v>202</v>
          </cell>
          <cell r="E2202" t="str">
            <v>402</v>
          </cell>
          <cell r="F2202">
            <v>-37531</v>
          </cell>
          <cell r="G2202">
            <v>9</v>
          </cell>
          <cell r="H2202" t="str">
            <v>2006-09-30</v>
          </cell>
        </row>
        <row r="2203">
          <cell r="A2203" t="str">
            <v>481000</v>
          </cell>
          <cell r="B2203" t="str">
            <v>1015</v>
          </cell>
          <cell r="C2203">
            <v>-18674.3</v>
          </cell>
          <cell r="D2203" t="str">
            <v>203</v>
          </cell>
          <cell r="E2203" t="str">
            <v>402</v>
          </cell>
          <cell r="F2203">
            <v>0</v>
          </cell>
          <cell r="G2203">
            <v>9</v>
          </cell>
          <cell r="H2203" t="str">
            <v>2006-09-30</v>
          </cell>
        </row>
        <row r="2204">
          <cell r="A2204" t="str">
            <v>481000</v>
          </cell>
          <cell r="B2204" t="str">
            <v>1015</v>
          </cell>
          <cell r="C2204">
            <v>-243738.7</v>
          </cell>
          <cell r="D2204" t="str">
            <v>204</v>
          </cell>
          <cell r="E2204" t="str">
            <v>402</v>
          </cell>
          <cell r="F2204">
            <v>0</v>
          </cell>
          <cell r="G2204">
            <v>9</v>
          </cell>
          <cell r="H2204" t="str">
            <v>2006-09-30</v>
          </cell>
        </row>
        <row r="2205">
          <cell r="A2205" t="str">
            <v>481000</v>
          </cell>
          <cell r="B2205" t="str">
            <v>1015</v>
          </cell>
          <cell r="C2205">
            <v>0</v>
          </cell>
          <cell r="D2205" t="str">
            <v>210</v>
          </cell>
          <cell r="E2205" t="str">
            <v>402</v>
          </cell>
          <cell r="F2205">
            <v>0</v>
          </cell>
          <cell r="G2205">
            <v>9</v>
          </cell>
          <cell r="H2205" t="str">
            <v>2006-09-30</v>
          </cell>
        </row>
        <row r="2206">
          <cell r="A2206" t="str">
            <v>481004</v>
          </cell>
          <cell r="B2206" t="str">
            <v>1015</v>
          </cell>
          <cell r="C2206">
            <v>-243666.88</v>
          </cell>
          <cell r="D2206" t="str">
            <v>202</v>
          </cell>
          <cell r="E2206" t="str">
            <v>402</v>
          </cell>
          <cell r="F2206">
            <v>-464429</v>
          </cell>
          <cell r="G2206">
            <v>9</v>
          </cell>
          <cell r="H2206" t="str">
            <v>2006-09-30</v>
          </cell>
        </row>
        <row r="2207">
          <cell r="A2207" t="str">
            <v>481004</v>
          </cell>
          <cell r="B2207" t="str">
            <v>1015</v>
          </cell>
          <cell r="C2207">
            <v>-231086.11</v>
          </cell>
          <cell r="D2207" t="str">
            <v>203</v>
          </cell>
          <cell r="E2207" t="str">
            <v>402</v>
          </cell>
          <cell r="F2207">
            <v>0</v>
          </cell>
          <cell r="G2207">
            <v>9</v>
          </cell>
          <cell r="H2207" t="str">
            <v>2006-09-30</v>
          </cell>
        </row>
        <row r="2208">
          <cell r="A2208" t="str">
            <v>481004</v>
          </cell>
          <cell r="B2208" t="str">
            <v>1015</v>
          </cell>
          <cell r="C2208">
            <v>-3016158.05</v>
          </cell>
          <cell r="D2208" t="str">
            <v>204</v>
          </cell>
          <cell r="E2208" t="str">
            <v>402</v>
          </cell>
          <cell r="F2208">
            <v>0</v>
          </cell>
          <cell r="G2208">
            <v>9</v>
          </cell>
          <cell r="H2208" t="str">
            <v>2006-09-30</v>
          </cell>
        </row>
        <row r="2209">
          <cell r="A2209" t="str">
            <v>481004</v>
          </cell>
          <cell r="B2209" t="str">
            <v>1015</v>
          </cell>
          <cell r="C2209">
            <v>0</v>
          </cell>
          <cell r="D2209" t="str">
            <v>210</v>
          </cell>
          <cell r="E2209" t="str">
            <v>402</v>
          </cell>
          <cell r="F2209">
            <v>0</v>
          </cell>
          <cell r="G2209">
            <v>9</v>
          </cell>
          <cell r="H2209" t="str">
            <v>2006-09-30</v>
          </cell>
        </row>
        <row r="2210">
          <cell r="A2210" t="str">
            <v>481000</v>
          </cell>
          <cell r="B2210" t="str">
            <v>1015</v>
          </cell>
          <cell r="C2210">
            <v>-6998.71</v>
          </cell>
          <cell r="D2210" t="str">
            <v>202</v>
          </cell>
          <cell r="E2210" t="str">
            <v>403</v>
          </cell>
          <cell r="F2210">
            <v>0</v>
          </cell>
          <cell r="G2210">
            <v>9</v>
          </cell>
          <cell r="H2210" t="str">
            <v>2006-09-30</v>
          </cell>
        </row>
        <row r="2211">
          <cell r="A2211" t="str">
            <v>481000</v>
          </cell>
          <cell r="B2211" t="str">
            <v>1015</v>
          </cell>
          <cell r="C2211">
            <v>-1619.75</v>
          </cell>
          <cell r="D2211" t="str">
            <v>203</v>
          </cell>
          <cell r="E2211" t="str">
            <v>403</v>
          </cell>
          <cell r="F2211">
            <v>0</v>
          </cell>
          <cell r="G2211">
            <v>9</v>
          </cell>
          <cell r="H2211" t="str">
            <v>2006-09-30</v>
          </cell>
        </row>
        <row r="2212">
          <cell r="A2212" t="str">
            <v>481000</v>
          </cell>
          <cell r="B2212" t="str">
            <v>1015</v>
          </cell>
          <cell r="C2212">
            <v>-2944.28</v>
          </cell>
          <cell r="D2212" t="str">
            <v>204</v>
          </cell>
          <cell r="E2212" t="str">
            <v>403</v>
          </cell>
          <cell r="F2212">
            <v>0</v>
          </cell>
          <cell r="G2212">
            <v>9</v>
          </cell>
          <cell r="H2212" t="str">
            <v>2006-09-30</v>
          </cell>
        </row>
        <row r="2213">
          <cell r="A2213" t="str">
            <v>481000</v>
          </cell>
          <cell r="B2213" t="str">
            <v>1015</v>
          </cell>
          <cell r="C2213">
            <v>-9431.9</v>
          </cell>
          <cell r="D2213" t="str">
            <v>202</v>
          </cell>
          <cell r="E2213" t="str">
            <v>404</v>
          </cell>
          <cell r="F2213">
            <v>-30000</v>
          </cell>
          <cell r="G2213">
            <v>9</v>
          </cell>
          <cell r="H2213" t="str">
            <v>2006-09-30</v>
          </cell>
        </row>
        <row r="2214">
          <cell r="A2214" t="str">
            <v>481000</v>
          </cell>
          <cell r="B2214" t="str">
            <v>1015</v>
          </cell>
          <cell r="C2214">
            <v>-21662.1</v>
          </cell>
          <cell r="D2214" t="str">
            <v>203</v>
          </cell>
          <cell r="E2214" t="str">
            <v>404</v>
          </cell>
          <cell r="F2214">
            <v>0</v>
          </cell>
          <cell r="G2214">
            <v>9</v>
          </cell>
          <cell r="H2214" t="str">
            <v>2006-09-30</v>
          </cell>
        </row>
        <row r="2215">
          <cell r="A2215" t="str">
            <v>481000</v>
          </cell>
          <cell r="B2215" t="str">
            <v>1015</v>
          </cell>
          <cell r="C2215">
            <v>-194829.9</v>
          </cell>
          <cell r="D2215" t="str">
            <v>204</v>
          </cell>
          <cell r="E2215" t="str">
            <v>404</v>
          </cell>
          <cell r="F2215">
            <v>0</v>
          </cell>
          <cell r="G2215">
            <v>9</v>
          </cell>
          <cell r="H2215" t="str">
            <v>2006-09-30</v>
          </cell>
        </row>
        <row r="2216">
          <cell r="A2216" t="str">
            <v>481004</v>
          </cell>
          <cell r="B2216" t="str">
            <v>1015</v>
          </cell>
          <cell r="C2216">
            <v>0</v>
          </cell>
          <cell r="D2216" t="str">
            <v>202</v>
          </cell>
          <cell r="E2216" t="str">
            <v>404</v>
          </cell>
          <cell r="F2216">
            <v>0</v>
          </cell>
          <cell r="G2216">
            <v>9</v>
          </cell>
          <cell r="H2216" t="str">
            <v>2006-09-30</v>
          </cell>
        </row>
        <row r="2217">
          <cell r="A2217" t="str">
            <v>481004</v>
          </cell>
          <cell r="B2217" t="str">
            <v>1015</v>
          </cell>
          <cell r="C2217">
            <v>0</v>
          </cell>
          <cell r="D2217" t="str">
            <v>203</v>
          </cell>
          <cell r="E2217" t="str">
            <v>404</v>
          </cell>
          <cell r="F2217">
            <v>0</v>
          </cell>
          <cell r="G2217">
            <v>9</v>
          </cell>
          <cell r="H2217" t="str">
            <v>2006-09-30</v>
          </cell>
        </row>
        <row r="2218">
          <cell r="A2218" t="str">
            <v>481004</v>
          </cell>
          <cell r="B2218" t="str">
            <v>1015</v>
          </cell>
          <cell r="C2218">
            <v>0</v>
          </cell>
          <cell r="D2218" t="str">
            <v>204</v>
          </cell>
          <cell r="E2218" t="str">
            <v>404</v>
          </cell>
          <cell r="F2218">
            <v>0</v>
          </cell>
          <cell r="G2218">
            <v>9</v>
          </cell>
          <cell r="H2218" t="str">
            <v>2006-09-30</v>
          </cell>
        </row>
        <row r="2219">
          <cell r="A2219" t="str">
            <v>481004</v>
          </cell>
          <cell r="B2219" t="str">
            <v>1015</v>
          </cell>
          <cell r="C2219">
            <v>0</v>
          </cell>
          <cell r="D2219" t="str">
            <v>210</v>
          </cell>
          <cell r="E2219" t="str">
            <v>404</v>
          </cell>
          <cell r="F2219">
            <v>0</v>
          </cell>
          <cell r="G2219">
            <v>9</v>
          </cell>
          <cell r="H2219" t="str">
            <v>2006-09-30</v>
          </cell>
        </row>
        <row r="2220">
          <cell r="A2220" t="str">
            <v>489300</v>
          </cell>
          <cell r="B2220" t="str">
            <v>1015</v>
          </cell>
          <cell r="C2220">
            <v>-54707.31</v>
          </cell>
          <cell r="D2220" t="str">
            <v>250</v>
          </cell>
          <cell r="E2220" t="str">
            <v>405</v>
          </cell>
          <cell r="F2220">
            <v>-297239</v>
          </cell>
          <cell r="G2220">
            <v>9</v>
          </cell>
          <cell r="H2220" t="str">
            <v>2006-09-30</v>
          </cell>
        </row>
        <row r="2221">
          <cell r="A2221" t="str">
            <v>489304</v>
          </cell>
          <cell r="B2221" t="str">
            <v>1015</v>
          </cell>
          <cell r="C2221">
            <v>-85649.06</v>
          </cell>
          <cell r="D2221" t="str">
            <v>250</v>
          </cell>
          <cell r="E2221" t="str">
            <v>405</v>
          </cell>
          <cell r="F2221">
            <v>-818893</v>
          </cell>
          <cell r="G2221">
            <v>9</v>
          </cell>
          <cell r="H2221" t="str">
            <v>2006-09-30</v>
          </cell>
        </row>
        <row r="2222">
          <cell r="A2222" t="str">
            <v>489300</v>
          </cell>
          <cell r="B2222" t="str">
            <v>1015</v>
          </cell>
          <cell r="C2222">
            <v>-100643.96</v>
          </cell>
          <cell r="D2222" t="str">
            <v>250</v>
          </cell>
          <cell r="E2222" t="str">
            <v>406</v>
          </cell>
          <cell r="F2222">
            <v>-504075</v>
          </cell>
          <cell r="G2222">
            <v>9</v>
          </cell>
          <cell r="H2222" t="str">
            <v>2006-09-30</v>
          </cell>
        </row>
        <row r="2223">
          <cell r="A2223" t="str">
            <v>489304</v>
          </cell>
          <cell r="B2223" t="str">
            <v>1015</v>
          </cell>
          <cell r="C2223">
            <v>-37277.19</v>
          </cell>
          <cell r="D2223" t="str">
            <v>250</v>
          </cell>
          <cell r="E2223" t="str">
            <v>406</v>
          </cell>
          <cell r="F2223">
            <v>-199708</v>
          </cell>
          <cell r="G2223">
            <v>9</v>
          </cell>
          <cell r="H2223" t="str">
            <v>2006-09-30</v>
          </cell>
        </row>
        <row r="2224">
          <cell r="A2224" t="str">
            <v>480000</v>
          </cell>
          <cell r="B2224" t="str">
            <v>1015</v>
          </cell>
          <cell r="C2224">
            <v>-6803097.6200000001</v>
          </cell>
          <cell r="D2224" t="str">
            <v>202</v>
          </cell>
          <cell r="E2224" t="str">
            <v>407</v>
          </cell>
          <cell r="F2224">
            <v>-1793263.04</v>
          </cell>
          <cell r="G2224">
            <v>9</v>
          </cell>
          <cell r="H2224" t="str">
            <v>2006-09-30</v>
          </cell>
        </row>
        <row r="2225">
          <cell r="A2225" t="str">
            <v>480000</v>
          </cell>
          <cell r="B2225" t="str">
            <v>1015</v>
          </cell>
          <cell r="C2225">
            <v>-894073.47</v>
          </cell>
          <cell r="D2225" t="str">
            <v>203</v>
          </cell>
          <cell r="E2225" t="str">
            <v>407</v>
          </cell>
          <cell r="F2225">
            <v>0</v>
          </cell>
          <cell r="G2225">
            <v>9</v>
          </cell>
          <cell r="H2225" t="str">
            <v>2006-09-30</v>
          </cell>
        </row>
        <row r="2226">
          <cell r="A2226" t="str">
            <v>480000</v>
          </cell>
          <cell r="B2226" t="str">
            <v>1015</v>
          </cell>
          <cell r="C2226">
            <v>-11745676.49</v>
          </cell>
          <cell r="D2226" t="str">
            <v>204</v>
          </cell>
          <cell r="E2226" t="str">
            <v>407</v>
          </cell>
          <cell r="F2226">
            <v>0</v>
          </cell>
          <cell r="G2226">
            <v>9</v>
          </cell>
          <cell r="H2226" t="str">
            <v>2006-09-30</v>
          </cell>
        </row>
        <row r="2227">
          <cell r="A2227" t="str">
            <v>480000</v>
          </cell>
          <cell r="B2227" t="str">
            <v>1015</v>
          </cell>
          <cell r="C2227">
            <v>97600.56</v>
          </cell>
          <cell r="D2227" t="str">
            <v>205</v>
          </cell>
          <cell r="E2227" t="str">
            <v>407</v>
          </cell>
          <cell r="F2227">
            <v>0</v>
          </cell>
          <cell r="G2227">
            <v>9</v>
          </cell>
          <cell r="H2227" t="str">
            <v>2006-09-30</v>
          </cell>
        </row>
        <row r="2228">
          <cell r="A2228" t="str">
            <v>480000</v>
          </cell>
          <cell r="B2228" t="str">
            <v>1015</v>
          </cell>
          <cell r="C2228">
            <v>2047.84</v>
          </cell>
          <cell r="D2228" t="str">
            <v>210</v>
          </cell>
          <cell r="E2228" t="str">
            <v>407</v>
          </cell>
          <cell r="F2228">
            <v>291.7</v>
          </cell>
          <cell r="G2228">
            <v>9</v>
          </cell>
          <cell r="H2228" t="str">
            <v>2006-09-30</v>
          </cell>
        </row>
        <row r="2229">
          <cell r="A2229" t="str">
            <v>480001</v>
          </cell>
          <cell r="B2229" t="str">
            <v>1015</v>
          </cell>
          <cell r="C2229">
            <v>-594948.41</v>
          </cell>
          <cell r="D2229" t="str">
            <v>202</v>
          </cell>
          <cell r="E2229" t="str">
            <v>407</v>
          </cell>
          <cell r="F2229">
            <v>-432180.35</v>
          </cell>
          <cell r="G2229">
            <v>9</v>
          </cell>
          <cell r="H2229" t="str">
            <v>2006-09-30</v>
          </cell>
        </row>
        <row r="2230">
          <cell r="A2230" t="str">
            <v>480001</v>
          </cell>
          <cell r="B2230" t="str">
            <v>1015</v>
          </cell>
          <cell r="C2230">
            <v>-213790.7</v>
          </cell>
          <cell r="D2230" t="str">
            <v>203</v>
          </cell>
          <cell r="E2230" t="str">
            <v>407</v>
          </cell>
          <cell r="F2230">
            <v>0</v>
          </cell>
          <cell r="G2230">
            <v>9</v>
          </cell>
          <cell r="H2230" t="str">
            <v>2006-09-30</v>
          </cell>
        </row>
        <row r="2231">
          <cell r="A2231" t="str">
            <v>480001</v>
          </cell>
          <cell r="B2231" t="str">
            <v>1015</v>
          </cell>
          <cell r="C2231">
            <v>-2799295.52</v>
          </cell>
          <cell r="D2231" t="str">
            <v>204</v>
          </cell>
          <cell r="E2231" t="str">
            <v>407</v>
          </cell>
          <cell r="F2231">
            <v>0</v>
          </cell>
          <cell r="G2231">
            <v>9</v>
          </cell>
          <cell r="H2231" t="str">
            <v>2006-09-30</v>
          </cell>
        </row>
        <row r="2232">
          <cell r="A2232" t="str">
            <v>480001</v>
          </cell>
          <cell r="B2232" t="str">
            <v>1015</v>
          </cell>
          <cell r="C2232">
            <v>-48784.33</v>
          </cell>
          <cell r="D2232" t="str">
            <v>205</v>
          </cell>
          <cell r="E2232" t="str">
            <v>407</v>
          </cell>
          <cell r="F2232">
            <v>0</v>
          </cell>
          <cell r="G2232">
            <v>9</v>
          </cell>
          <cell r="H2232" t="str">
            <v>2006-09-30</v>
          </cell>
        </row>
        <row r="2233">
          <cell r="A2233" t="str">
            <v>480001</v>
          </cell>
          <cell r="B2233" t="str">
            <v>1015</v>
          </cell>
          <cell r="C2233">
            <v>-3460.02</v>
          </cell>
          <cell r="D2233" t="str">
            <v>210</v>
          </cell>
          <cell r="E2233" t="str">
            <v>407</v>
          </cell>
          <cell r="F2233">
            <v>-492.2</v>
          </cell>
          <cell r="G2233">
            <v>9</v>
          </cell>
          <cell r="H2233" t="str">
            <v>2006-09-30</v>
          </cell>
        </row>
        <row r="2234">
          <cell r="A2234" t="str">
            <v>481000</v>
          </cell>
          <cell r="B2234" t="str">
            <v>1015</v>
          </cell>
          <cell r="C2234">
            <v>-2414.7199999999998</v>
          </cell>
          <cell r="D2234" t="str">
            <v>202</v>
          </cell>
          <cell r="E2234" t="str">
            <v>407</v>
          </cell>
          <cell r="F2234">
            <v>-2541.77</v>
          </cell>
          <cell r="G2234">
            <v>9</v>
          </cell>
          <cell r="H2234" t="str">
            <v>2006-09-30</v>
          </cell>
        </row>
        <row r="2235">
          <cell r="A2235" t="str">
            <v>481000</v>
          </cell>
          <cell r="B2235" t="str">
            <v>1015</v>
          </cell>
          <cell r="C2235">
            <v>-1264.76</v>
          </cell>
          <cell r="D2235" t="str">
            <v>203</v>
          </cell>
          <cell r="E2235" t="str">
            <v>407</v>
          </cell>
          <cell r="F2235">
            <v>0</v>
          </cell>
          <cell r="G2235">
            <v>9</v>
          </cell>
          <cell r="H2235" t="str">
            <v>2006-09-30</v>
          </cell>
        </row>
        <row r="2236">
          <cell r="A2236" t="str">
            <v>481000</v>
          </cell>
          <cell r="B2236" t="str">
            <v>1015</v>
          </cell>
          <cell r="C2236">
            <v>-16614.37</v>
          </cell>
          <cell r="D2236" t="str">
            <v>204</v>
          </cell>
          <cell r="E2236" t="str">
            <v>407</v>
          </cell>
          <cell r="F2236">
            <v>0</v>
          </cell>
          <cell r="G2236">
            <v>9</v>
          </cell>
          <cell r="H2236" t="str">
            <v>2006-09-30</v>
          </cell>
        </row>
        <row r="2237">
          <cell r="A2237" t="str">
            <v>481000</v>
          </cell>
          <cell r="B2237" t="str">
            <v>1015</v>
          </cell>
          <cell r="C2237">
            <v>39.69</v>
          </cell>
          <cell r="D2237" t="str">
            <v>205</v>
          </cell>
          <cell r="E2237" t="str">
            <v>407</v>
          </cell>
          <cell r="F2237">
            <v>0</v>
          </cell>
          <cell r="G2237">
            <v>9</v>
          </cell>
          <cell r="H2237" t="str">
            <v>2006-09-30</v>
          </cell>
        </row>
        <row r="2238">
          <cell r="A2238" t="str">
            <v>481004</v>
          </cell>
          <cell r="B2238" t="str">
            <v>1015</v>
          </cell>
          <cell r="C2238">
            <v>-1433412.44</v>
          </cell>
          <cell r="D2238" t="str">
            <v>202</v>
          </cell>
          <cell r="E2238" t="str">
            <v>407</v>
          </cell>
          <cell r="F2238">
            <v>-616026.84</v>
          </cell>
          <cell r="G2238">
            <v>9</v>
          </cell>
          <cell r="H2238" t="str">
            <v>2006-09-30</v>
          </cell>
        </row>
        <row r="2239">
          <cell r="A2239" t="str">
            <v>481004</v>
          </cell>
          <cell r="B2239" t="str">
            <v>1015</v>
          </cell>
          <cell r="C2239">
            <v>-306022.43</v>
          </cell>
          <cell r="D2239" t="str">
            <v>203</v>
          </cell>
          <cell r="E2239" t="str">
            <v>407</v>
          </cell>
          <cell r="F2239">
            <v>0</v>
          </cell>
          <cell r="G2239">
            <v>9</v>
          </cell>
          <cell r="H2239" t="str">
            <v>2006-09-30</v>
          </cell>
        </row>
        <row r="2240">
          <cell r="A2240" t="str">
            <v>481004</v>
          </cell>
          <cell r="B2240" t="str">
            <v>1015</v>
          </cell>
          <cell r="C2240">
            <v>-4028325.08</v>
          </cell>
          <cell r="D2240" t="str">
            <v>204</v>
          </cell>
          <cell r="E2240" t="str">
            <v>407</v>
          </cell>
          <cell r="F2240">
            <v>0</v>
          </cell>
          <cell r="G2240">
            <v>9</v>
          </cell>
          <cell r="H2240" t="str">
            <v>2006-09-30</v>
          </cell>
        </row>
        <row r="2241">
          <cell r="A2241" t="str">
            <v>481004</v>
          </cell>
          <cell r="B2241" t="str">
            <v>1015</v>
          </cell>
          <cell r="C2241">
            <v>17678.71</v>
          </cell>
          <cell r="D2241" t="str">
            <v>205</v>
          </cell>
          <cell r="E2241" t="str">
            <v>407</v>
          </cell>
          <cell r="F2241">
            <v>0</v>
          </cell>
          <cell r="G2241">
            <v>9</v>
          </cell>
          <cell r="H2241" t="str">
            <v>2006-09-30</v>
          </cell>
        </row>
        <row r="2242">
          <cell r="A2242" t="str">
            <v>481004</v>
          </cell>
          <cell r="B2242" t="str">
            <v>1015</v>
          </cell>
          <cell r="C2242">
            <v>1412.18</v>
          </cell>
          <cell r="D2242" t="str">
            <v>210</v>
          </cell>
          <cell r="E2242" t="str">
            <v>407</v>
          </cell>
          <cell r="F2242">
            <v>200.5</v>
          </cell>
          <cell r="G2242">
            <v>9</v>
          </cell>
          <cell r="H2242" t="str">
            <v>2006-09-30</v>
          </cell>
        </row>
        <row r="2243">
          <cell r="A2243" t="str">
            <v>480000</v>
          </cell>
          <cell r="B2243" t="str">
            <v>1015</v>
          </cell>
          <cell r="C2243">
            <v>-44851.79</v>
          </cell>
          <cell r="D2243" t="str">
            <v>202</v>
          </cell>
          <cell r="E2243" t="str">
            <v>408</v>
          </cell>
          <cell r="F2243">
            <v>-10098.69</v>
          </cell>
          <cell r="G2243">
            <v>9</v>
          </cell>
          <cell r="H2243" t="str">
            <v>2006-09-30</v>
          </cell>
        </row>
        <row r="2244">
          <cell r="A2244" t="str">
            <v>480000</v>
          </cell>
          <cell r="B2244" t="str">
            <v>1015</v>
          </cell>
          <cell r="C2244">
            <v>-5037.45</v>
          </cell>
          <cell r="D2244" t="str">
            <v>203</v>
          </cell>
          <cell r="E2244" t="str">
            <v>408</v>
          </cell>
          <cell r="F2244">
            <v>0</v>
          </cell>
          <cell r="G2244">
            <v>9</v>
          </cell>
          <cell r="H2244" t="str">
            <v>2006-09-30</v>
          </cell>
        </row>
        <row r="2245">
          <cell r="A2245" t="str">
            <v>480000</v>
          </cell>
          <cell r="B2245" t="str">
            <v>1015</v>
          </cell>
          <cell r="C2245">
            <v>-66192.92</v>
          </cell>
          <cell r="D2245" t="str">
            <v>204</v>
          </cell>
          <cell r="E2245" t="str">
            <v>408</v>
          </cell>
          <cell r="F2245">
            <v>0</v>
          </cell>
          <cell r="G2245">
            <v>9</v>
          </cell>
          <cell r="H2245" t="str">
            <v>2006-09-30</v>
          </cell>
        </row>
        <row r="2246">
          <cell r="A2246" t="str">
            <v>480000</v>
          </cell>
          <cell r="B2246" t="str">
            <v>1015</v>
          </cell>
          <cell r="C2246">
            <v>-1106.3800000000001</v>
          </cell>
          <cell r="D2246" t="str">
            <v>205</v>
          </cell>
          <cell r="E2246" t="str">
            <v>408</v>
          </cell>
          <cell r="F2246">
            <v>0</v>
          </cell>
          <cell r="G2246">
            <v>9</v>
          </cell>
          <cell r="H2246" t="str">
            <v>2006-09-30</v>
          </cell>
        </row>
        <row r="2247">
          <cell r="A2247" t="str">
            <v>480001</v>
          </cell>
          <cell r="B2247" t="str">
            <v>1015</v>
          </cell>
          <cell r="C2247">
            <v>-7514.57</v>
          </cell>
          <cell r="D2247" t="str">
            <v>202</v>
          </cell>
          <cell r="E2247" t="str">
            <v>408</v>
          </cell>
          <cell r="F2247">
            <v>-1209.79</v>
          </cell>
          <cell r="G2247">
            <v>9</v>
          </cell>
          <cell r="H2247" t="str">
            <v>2006-09-30</v>
          </cell>
        </row>
        <row r="2248">
          <cell r="A2248" t="str">
            <v>480001</v>
          </cell>
          <cell r="B2248" t="str">
            <v>1015</v>
          </cell>
          <cell r="C2248">
            <v>-588.66999999999996</v>
          </cell>
          <cell r="D2248" t="str">
            <v>203</v>
          </cell>
          <cell r="E2248" t="str">
            <v>408</v>
          </cell>
          <cell r="F2248">
            <v>0</v>
          </cell>
          <cell r="G2248">
            <v>9</v>
          </cell>
          <cell r="H2248" t="str">
            <v>2006-09-30</v>
          </cell>
        </row>
        <row r="2249">
          <cell r="A2249" t="str">
            <v>480001</v>
          </cell>
          <cell r="B2249" t="str">
            <v>1015</v>
          </cell>
          <cell r="C2249">
            <v>-7709.05</v>
          </cell>
          <cell r="D2249" t="str">
            <v>204</v>
          </cell>
          <cell r="E2249" t="str">
            <v>408</v>
          </cell>
          <cell r="F2249">
            <v>0</v>
          </cell>
          <cell r="G2249">
            <v>9</v>
          </cell>
          <cell r="H2249" t="str">
            <v>2006-09-30</v>
          </cell>
        </row>
        <row r="2250">
          <cell r="A2250" t="str">
            <v>480001</v>
          </cell>
          <cell r="B2250" t="str">
            <v>1015</v>
          </cell>
          <cell r="C2250">
            <v>-2346.56</v>
          </cell>
          <cell r="D2250" t="str">
            <v>205</v>
          </cell>
          <cell r="E2250" t="str">
            <v>408</v>
          </cell>
          <cell r="F2250">
            <v>0</v>
          </cell>
          <cell r="G2250">
            <v>9</v>
          </cell>
          <cell r="H2250" t="str">
            <v>2006-09-30</v>
          </cell>
        </row>
        <row r="2251">
          <cell r="A2251" t="str">
            <v>480001</v>
          </cell>
          <cell r="B2251" t="str">
            <v>1015</v>
          </cell>
          <cell r="C2251">
            <v>0</v>
          </cell>
          <cell r="D2251" t="str">
            <v>210</v>
          </cell>
          <cell r="E2251" t="str">
            <v>408</v>
          </cell>
          <cell r="F2251">
            <v>0</v>
          </cell>
          <cell r="G2251">
            <v>9</v>
          </cell>
          <cell r="H2251" t="str">
            <v>2006-09-30</v>
          </cell>
        </row>
        <row r="2252">
          <cell r="A2252" t="str">
            <v>481004</v>
          </cell>
          <cell r="B2252" t="str">
            <v>1015</v>
          </cell>
          <cell r="C2252">
            <v>-24482.639999999999</v>
          </cell>
          <cell r="D2252" t="str">
            <v>202</v>
          </cell>
          <cell r="E2252" t="str">
            <v>408</v>
          </cell>
          <cell r="F2252">
            <v>-6052.52</v>
          </cell>
          <cell r="G2252">
            <v>9</v>
          </cell>
          <cell r="H2252" t="str">
            <v>2006-09-30</v>
          </cell>
        </row>
        <row r="2253">
          <cell r="A2253" t="str">
            <v>481004</v>
          </cell>
          <cell r="B2253" t="str">
            <v>1015</v>
          </cell>
          <cell r="C2253">
            <v>-3012.88</v>
          </cell>
          <cell r="D2253" t="str">
            <v>203</v>
          </cell>
          <cell r="E2253" t="str">
            <v>408</v>
          </cell>
          <cell r="F2253">
            <v>0</v>
          </cell>
          <cell r="G2253">
            <v>9</v>
          </cell>
          <cell r="H2253" t="str">
            <v>2006-09-30</v>
          </cell>
        </row>
        <row r="2254">
          <cell r="A2254" t="str">
            <v>481004</v>
          </cell>
          <cell r="B2254" t="str">
            <v>1015</v>
          </cell>
          <cell r="C2254">
            <v>-39578.03</v>
          </cell>
          <cell r="D2254" t="str">
            <v>204</v>
          </cell>
          <cell r="E2254" t="str">
            <v>408</v>
          </cell>
          <cell r="F2254">
            <v>0</v>
          </cell>
          <cell r="G2254">
            <v>9</v>
          </cell>
          <cell r="H2254" t="str">
            <v>2006-09-30</v>
          </cell>
        </row>
        <row r="2255">
          <cell r="A2255" t="str">
            <v>481004</v>
          </cell>
          <cell r="B2255" t="str">
            <v>1015</v>
          </cell>
          <cell r="C2255">
            <v>-719.06</v>
          </cell>
          <cell r="D2255" t="str">
            <v>205</v>
          </cell>
          <cell r="E2255" t="str">
            <v>408</v>
          </cell>
          <cell r="F2255">
            <v>0</v>
          </cell>
          <cell r="G2255">
            <v>9</v>
          </cell>
          <cell r="H2255" t="str">
            <v>2006-09-30</v>
          </cell>
        </row>
        <row r="2256">
          <cell r="A2256" t="str">
            <v>481002</v>
          </cell>
          <cell r="B2256" t="str">
            <v>1015</v>
          </cell>
          <cell r="C2256">
            <v>-4728.4399999999996</v>
          </cell>
          <cell r="D2256" t="str">
            <v>202</v>
          </cell>
          <cell r="E2256" t="str">
            <v>411</v>
          </cell>
          <cell r="F2256">
            <v>-24728</v>
          </cell>
          <cell r="G2256">
            <v>9</v>
          </cell>
          <cell r="H2256" t="str">
            <v>2006-09-30</v>
          </cell>
        </row>
        <row r="2257">
          <cell r="A2257" t="str">
            <v>481002</v>
          </cell>
          <cell r="B2257" t="str">
            <v>1015</v>
          </cell>
          <cell r="C2257">
            <v>-4522.01</v>
          </cell>
          <cell r="D2257" t="str">
            <v>203</v>
          </cell>
          <cell r="E2257" t="str">
            <v>411</v>
          </cell>
          <cell r="F2257">
            <v>0</v>
          </cell>
          <cell r="G2257">
            <v>9</v>
          </cell>
          <cell r="H2257" t="str">
            <v>2006-09-30</v>
          </cell>
        </row>
        <row r="2258">
          <cell r="A2258" t="str">
            <v>481002</v>
          </cell>
          <cell r="B2258" t="str">
            <v>1015</v>
          </cell>
          <cell r="C2258">
            <v>-116740.39</v>
          </cell>
          <cell r="D2258" t="str">
            <v>204</v>
          </cell>
          <cell r="E2258" t="str">
            <v>411</v>
          </cell>
          <cell r="F2258">
            <v>0</v>
          </cell>
          <cell r="G2258">
            <v>9</v>
          </cell>
          <cell r="H2258" t="str">
            <v>2006-09-30</v>
          </cell>
        </row>
        <row r="2259">
          <cell r="A2259" t="str">
            <v>481005</v>
          </cell>
          <cell r="B2259" t="str">
            <v>1015</v>
          </cell>
          <cell r="C2259">
            <v>-17869.34</v>
          </cell>
          <cell r="D2259" t="str">
            <v>202</v>
          </cell>
          <cell r="E2259" t="str">
            <v>411</v>
          </cell>
          <cell r="F2259">
            <v>-38268</v>
          </cell>
          <cell r="G2259">
            <v>9</v>
          </cell>
          <cell r="H2259" t="str">
            <v>2006-09-30</v>
          </cell>
        </row>
        <row r="2260">
          <cell r="A2260" t="str">
            <v>481005</v>
          </cell>
          <cell r="B2260" t="str">
            <v>1015</v>
          </cell>
          <cell r="C2260">
            <v>-6998.48</v>
          </cell>
          <cell r="D2260" t="str">
            <v>203</v>
          </cell>
          <cell r="E2260" t="str">
            <v>411</v>
          </cell>
          <cell r="F2260">
            <v>0</v>
          </cell>
          <cell r="G2260">
            <v>9</v>
          </cell>
          <cell r="H2260" t="str">
            <v>2006-09-30</v>
          </cell>
        </row>
        <row r="2261">
          <cell r="A2261" t="str">
            <v>481005</v>
          </cell>
          <cell r="B2261" t="str">
            <v>1015</v>
          </cell>
          <cell r="C2261">
            <v>-180662.1</v>
          </cell>
          <cell r="D2261" t="str">
            <v>204</v>
          </cell>
          <cell r="E2261" t="str">
            <v>411</v>
          </cell>
          <cell r="F2261">
            <v>0</v>
          </cell>
          <cell r="G2261">
            <v>9</v>
          </cell>
          <cell r="H2261" t="str">
            <v>2006-09-30</v>
          </cell>
        </row>
        <row r="2262">
          <cell r="A2262" t="str">
            <v>481002</v>
          </cell>
          <cell r="B2262" t="str">
            <v>1015</v>
          </cell>
          <cell r="C2262">
            <v>0</v>
          </cell>
          <cell r="D2262" t="str">
            <v>210</v>
          </cell>
          <cell r="E2262" t="str">
            <v>412</v>
          </cell>
          <cell r="F2262">
            <v>0</v>
          </cell>
          <cell r="G2262">
            <v>9</v>
          </cell>
          <cell r="H2262" t="str">
            <v>2006-09-30</v>
          </cell>
        </row>
        <row r="2263">
          <cell r="A2263" t="str">
            <v>481002</v>
          </cell>
          <cell r="B2263" t="str">
            <v>1015</v>
          </cell>
          <cell r="C2263">
            <v>-3588.12</v>
          </cell>
          <cell r="D2263" t="str">
            <v>202</v>
          </cell>
          <cell r="E2263" t="str">
            <v>414</v>
          </cell>
          <cell r="F2263">
            <v>-8858</v>
          </cell>
          <cell r="G2263">
            <v>9</v>
          </cell>
          <cell r="H2263" t="str">
            <v>2006-09-30</v>
          </cell>
        </row>
        <row r="2264">
          <cell r="A2264" t="str">
            <v>481002</v>
          </cell>
          <cell r="B2264" t="str">
            <v>1015</v>
          </cell>
          <cell r="C2264">
            <v>-1619.86</v>
          </cell>
          <cell r="D2264" t="str">
            <v>203</v>
          </cell>
          <cell r="E2264" t="str">
            <v>414</v>
          </cell>
          <cell r="F2264">
            <v>0</v>
          </cell>
          <cell r="G2264">
            <v>9</v>
          </cell>
          <cell r="H2264" t="str">
            <v>2006-09-30</v>
          </cell>
        </row>
        <row r="2265">
          <cell r="A2265" t="str">
            <v>481002</v>
          </cell>
          <cell r="B2265" t="str">
            <v>1015</v>
          </cell>
          <cell r="C2265">
            <v>-41818.44</v>
          </cell>
          <cell r="D2265" t="str">
            <v>204</v>
          </cell>
          <cell r="E2265" t="str">
            <v>414</v>
          </cell>
          <cell r="F2265">
            <v>0</v>
          </cell>
          <cell r="G2265">
            <v>9</v>
          </cell>
          <cell r="H2265" t="str">
            <v>2006-09-30</v>
          </cell>
        </row>
        <row r="2266">
          <cell r="A2266" t="str">
            <v>481005</v>
          </cell>
          <cell r="B2266" t="str">
            <v>1015</v>
          </cell>
          <cell r="C2266">
            <v>-11553.73</v>
          </cell>
          <cell r="D2266" t="str">
            <v>202</v>
          </cell>
          <cell r="E2266" t="str">
            <v>414</v>
          </cell>
          <cell r="F2266">
            <v>-8153</v>
          </cell>
          <cell r="G2266">
            <v>9</v>
          </cell>
          <cell r="H2266" t="str">
            <v>2006-09-30</v>
          </cell>
        </row>
        <row r="2267">
          <cell r="A2267" t="str">
            <v>481005</v>
          </cell>
          <cell r="B2267" t="str">
            <v>1015</v>
          </cell>
          <cell r="C2267">
            <v>-1491.29</v>
          </cell>
          <cell r="D2267" t="str">
            <v>203</v>
          </cell>
          <cell r="E2267" t="str">
            <v>414</v>
          </cell>
          <cell r="F2267">
            <v>0</v>
          </cell>
          <cell r="G2267">
            <v>9</v>
          </cell>
          <cell r="H2267" t="str">
            <v>2006-09-30</v>
          </cell>
        </row>
        <row r="2268">
          <cell r="A2268" t="str">
            <v>481005</v>
          </cell>
          <cell r="B2268" t="str">
            <v>1015</v>
          </cell>
          <cell r="C2268">
            <v>-38489.68</v>
          </cell>
          <cell r="D2268" t="str">
            <v>204</v>
          </cell>
          <cell r="E2268" t="str">
            <v>414</v>
          </cell>
          <cell r="F2268">
            <v>0</v>
          </cell>
          <cell r="G2268">
            <v>9</v>
          </cell>
          <cell r="H2268" t="str">
            <v>2006-09-30</v>
          </cell>
        </row>
        <row r="2269">
          <cell r="A2269" t="str">
            <v>489300</v>
          </cell>
          <cell r="B2269" t="str">
            <v>1015</v>
          </cell>
          <cell r="C2269">
            <v>-162554.63</v>
          </cell>
          <cell r="D2269" t="str">
            <v>250</v>
          </cell>
          <cell r="E2269" t="str">
            <v>415</v>
          </cell>
          <cell r="F2269">
            <v>-1005350</v>
          </cell>
          <cell r="G2269">
            <v>9</v>
          </cell>
          <cell r="H2269" t="str">
            <v>2006-09-30</v>
          </cell>
        </row>
        <row r="2270">
          <cell r="A2270" t="str">
            <v>489304</v>
          </cell>
          <cell r="B2270" t="str">
            <v>1015</v>
          </cell>
          <cell r="C2270">
            <v>-50460.22</v>
          </cell>
          <cell r="D2270" t="str">
            <v>250</v>
          </cell>
          <cell r="E2270" t="str">
            <v>415</v>
          </cell>
          <cell r="F2270">
            <v>-206631</v>
          </cell>
          <cell r="G2270">
            <v>9</v>
          </cell>
          <cell r="H2270" t="str">
            <v>2006-09-30</v>
          </cell>
        </row>
        <row r="2271">
          <cell r="A2271" t="str">
            <v>489304</v>
          </cell>
          <cell r="B2271" t="str">
            <v>1015</v>
          </cell>
          <cell r="C2271">
            <v>-785.58</v>
          </cell>
          <cell r="D2271" t="str">
            <v>250</v>
          </cell>
          <cell r="E2271" t="str">
            <v>416</v>
          </cell>
          <cell r="F2271">
            <v>-815</v>
          </cell>
          <cell r="G2271">
            <v>9</v>
          </cell>
          <cell r="H2271" t="str">
            <v>2006-09-30</v>
          </cell>
        </row>
        <row r="2272">
          <cell r="A2272" t="str">
            <v>481000</v>
          </cell>
          <cell r="B2272" t="str">
            <v>1015</v>
          </cell>
          <cell r="C2272">
            <v>0</v>
          </cell>
          <cell r="D2272" t="str">
            <v>202</v>
          </cell>
          <cell r="E2272" t="str">
            <v>451</v>
          </cell>
          <cell r="F2272">
            <v>0</v>
          </cell>
          <cell r="G2272">
            <v>9</v>
          </cell>
          <cell r="H2272" t="str">
            <v>2006-09-30</v>
          </cell>
        </row>
        <row r="2273">
          <cell r="A2273" t="str">
            <v>481000</v>
          </cell>
          <cell r="B2273" t="str">
            <v>1015</v>
          </cell>
          <cell r="C2273">
            <v>0</v>
          </cell>
          <cell r="D2273" t="str">
            <v>204</v>
          </cell>
          <cell r="E2273" t="str">
            <v>451</v>
          </cell>
          <cell r="F2273">
            <v>0</v>
          </cell>
          <cell r="G2273">
            <v>9</v>
          </cell>
          <cell r="H2273" t="str">
            <v>2006-09-30</v>
          </cell>
        </row>
        <row r="2274">
          <cell r="A2274" t="str">
            <v>481000</v>
          </cell>
          <cell r="B2274" t="str">
            <v>1015</v>
          </cell>
          <cell r="C2274">
            <v>0</v>
          </cell>
          <cell r="D2274" t="str">
            <v>210</v>
          </cell>
          <cell r="E2274" t="str">
            <v>451</v>
          </cell>
          <cell r="F2274">
            <v>0</v>
          </cell>
          <cell r="G2274">
            <v>9</v>
          </cell>
          <cell r="H2274" t="str">
            <v>2006-09-30</v>
          </cell>
        </row>
        <row r="2275">
          <cell r="A2275" t="str">
            <v>481004</v>
          </cell>
          <cell r="B2275" t="str">
            <v>1015</v>
          </cell>
          <cell r="C2275">
            <v>-18125</v>
          </cell>
          <cell r="D2275" t="str">
            <v>202</v>
          </cell>
          <cell r="E2275" t="str">
            <v>451</v>
          </cell>
          <cell r="F2275">
            <v>-17474</v>
          </cell>
          <cell r="G2275">
            <v>9</v>
          </cell>
          <cell r="H2275" t="str">
            <v>2006-09-30</v>
          </cell>
        </row>
        <row r="2276">
          <cell r="A2276" t="str">
            <v>481004</v>
          </cell>
          <cell r="B2276" t="str">
            <v>1015</v>
          </cell>
          <cell r="C2276">
            <v>-134722</v>
          </cell>
          <cell r="D2276" t="str">
            <v>204</v>
          </cell>
          <cell r="E2276" t="str">
            <v>451</v>
          </cell>
          <cell r="F2276">
            <v>0</v>
          </cell>
          <cell r="G2276">
            <v>9</v>
          </cell>
          <cell r="H2276" t="str">
            <v>2006-09-30</v>
          </cell>
        </row>
        <row r="2277">
          <cell r="A2277" t="str">
            <v>481004</v>
          </cell>
          <cell r="B2277" t="str">
            <v>1015</v>
          </cell>
          <cell r="C2277">
            <v>0</v>
          </cell>
          <cell r="D2277" t="str">
            <v>210</v>
          </cell>
          <cell r="E2277" t="str">
            <v>451</v>
          </cell>
          <cell r="F2277">
            <v>0</v>
          </cell>
          <cell r="G2277">
            <v>9</v>
          </cell>
          <cell r="H2277" t="str">
            <v>2006-09-30</v>
          </cell>
        </row>
        <row r="2278">
          <cell r="A2278" t="str">
            <v>480000</v>
          </cell>
          <cell r="B2278" t="str">
            <v>1015</v>
          </cell>
          <cell r="C2278">
            <v>-285847.76</v>
          </cell>
          <cell r="D2278" t="str">
            <v>202</v>
          </cell>
          <cell r="E2278" t="str">
            <v>453</v>
          </cell>
          <cell r="F2278">
            <v>-52686.7</v>
          </cell>
          <cell r="G2278">
            <v>9</v>
          </cell>
          <cell r="H2278" t="str">
            <v>2006-09-30</v>
          </cell>
        </row>
        <row r="2279">
          <cell r="A2279" t="str">
            <v>480000</v>
          </cell>
          <cell r="B2279" t="str">
            <v>1015</v>
          </cell>
          <cell r="C2279">
            <v>-380299.12</v>
          </cell>
          <cell r="D2279" t="str">
            <v>204</v>
          </cell>
          <cell r="E2279" t="str">
            <v>453</v>
          </cell>
          <cell r="F2279">
            <v>0</v>
          </cell>
          <cell r="G2279">
            <v>9</v>
          </cell>
          <cell r="H2279" t="str">
            <v>2006-09-30</v>
          </cell>
        </row>
        <row r="2280">
          <cell r="A2280" t="str">
            <v>480000</v>
          </cell>
          <cell r="B2280" t="str">
            <v>1015</v>
          </cell>
          <cell r="C2280">
            <v>644.65</v>
          </cell>
          <cell r="D2280" t="str">
            <v>205</v>
          </cell>
          <cell r="E2280" t="str">
            <v>453</v>
          </cell>
          <cell r="F2280">
            <v>0</v>
          </cell>
          <cell r="G2280">
            <v>9</v>
          </cell>
          <cell r="H2280" t="str">
            <v>2006-09-30</v>
          </cell>
        </row>
        <row r="2281">
          <cell r="A2281" t="str">
            <v>480001</v>
          </cell>
          <cell r="B2281" t="str">
            <v>1015</v>
          </cell>
          <cell r="C2281">
            <v>-98545.87</v>
          </cell>
          <cell r="D2281" t="str">
            <v>202</v>
          </cell>
          <cell r="E2281" t="str">
            <v>453</v>
          </cell>
          <cell r="F2281">
            <v>-48478.11</v>
          </cell>
          <cell r="G2281">
            <v>9</v>
          </cell>
          <cell r="H2281" t="str">
            <v>2006-09-30</v>
          </cell>
        </row>
        <row r="2282">
          <cell r="A2282" t="str">
            <v>480001</v>
          </cell>
          <cell r="B2282" t="str">
            <v>1015</v>
          </cell>
          <cell r="C2282">
            <v>-3181.72</v>
          </cell>
          <cell r="D2282" t="str">
            <v>202</v>
          </cell>
          <cell r="E2282" t="str">
            <v>453</v>
          </cell>
          <cell r="F2282">
            <v>0</v>
          </cell>
          <cell r="G2282">
            <v>9</v>
          </cell>
          <cell r="H2282" t="str">
            <v>2006-09-30</v>
          </cell>
        </row>
        <row r="2283">
          <cell r="A2283" t="str">
            <v>480001</v>
          </cell>
          <cell r="B2283" t="str">
            <v>1015</v>
          </cell>
          <cell r="C2283">
            <v>-344166.75</v>
          </cell>
          <cell r="D2283" t="str">
            <v>204</v>
          </cell>
          <cell r="E2283" t="str">
            <v>453</v>
          </cell>
          <cell r="F2283">
            <v>0</v>
          </cell>
          <cell r="G2283">
            <v>9</v>
          </cell>
          <cell r="H2283" t="str">
            <v>2006-09-30</v>
          </cell>
        </row>
        <row r="2284">
          <cell r="A2284" t="str">
            <v>480001</v>
          </cell>
          <cell r="B2284" t="str">
            <v>1015</v>
          </cell>
          <cell r="C2284">
            <v>-30936.76</v>
          </cell>
          <cell r="D2284" t="str">
            <v>205</v>
          </cell>
          <cell r="E2284" t="str">
            <v>453</v>
          </cell>
          <cell r="F2284">
            <v>0</v>
          </cell>
          <cell r="G2284">
            <v>9</v>
          </cell>
          <cell r="H2284" t="str">
            <v>2006-09-30</v>
          </cell>
        </row>
        <row r="2285">
          <cell r="A2285" t="str">
            <v>480001</v>
          </cell>
          <cell r="B2285" t="str">
            <v>1015</v>
          </cell>
          <cell r="C2285">
            <v>0</v>
          </cell>
          <cell r="D2285" t="str">
            <v>210</v>
          </cell>
          <cell r="E2285" t="str">
            <v>453</v>
          </cell>
          <cell r="F2285">
            <v>0</v>
          </cell>
          <cell r="G2285">
            <v>9</v>
          </cell>
          <cell r="H2285" t="str">
            <v>2006-09-30</v>
          </cell>
        </row>
        <row r="2286">
          <cell r="A2286" t="str">
            <v>481004</v>
          </cell>
          <cell r="B2286" t="str">
            <v>1015</v>
          </cell>
          <cell r="C2286">
            <v>-63103.57</v>
          </cell>
          <cell r="D2286" t="str">
            <v>202</v>
          </cell>
          <cell r="E2286" t="str">
            <v>453</v>
          </cell>
          <cell r="F2286">
            <v>-23135.19</v>
          </cell>
          <cell r="G2286">
            <v>9</v>
          </cell>
          <cell r="H2286" t="str">
            <v>2006-09-30</v>
          </cell>
        </row>
        <row r="2287">
          <cell r="A2287" t="str">
            <v>481004</v>
          </cell>
          <cell r="B2287" t="str">
            <v>1015</v>
          </cell>
          <cell r="C2287">
            <v>-166748.26999999999</v>
          </cell>
          <cell r="D2287" t="str">
            <v>204</v>
          </cell>
          <cell r="E2287" t="str">
            <v>453</v>
          </cell>
          <cell r="F2287">
            <v>0</v>
          </cell>
          <cell r="G2287">
            <v>9</v>
          </cell>
          <cell r="H2287" t="str">
            <v>2006-09-30</v>
          </cell>
        </row>
        <row r="2288">
          <cell r="A2288" t="str">
            <v>481004</v>
          </cell>
          <cell r="B2288" t="str">
            <v>1015</v>
          </cell>
          <cell r="C2288">
            <v>150.53</v>
          </cell>
          <cell r="D2288" t="str">
            <v>205</v>
          </cell>
          <cell r="E2288" t="str">
            <v>453</v>
          </cell>
          <cell r="F2288">
            <v>0</v>
          </cell>
          <cell r="G2288">
            <v>9</v>
          </cell>
          <cell r="H2288" t="str">
            <v>2006-09-30</v>
          </cell>
        </row>
        <row r="2289">
          <cell r="A2289" t="str">
            <v>480000</v>
          </cell>
          <cell r="B2289" t="str">
            <v>1015</v>
          </cell>
          <cell r="C2289">
            <v>-9435.14</v>
          </cell>
          <cell r="D2289" t="str">
            <v>202</v>
          </cell>
          <cell r="E2289" t="str">
            <v>455</v>
          </cell>
          <cell r="F2289">
            <v>-1669.81</v>
          </cell>
          <cell r="G2289">
            <v>9</v>
          </cell>
          <cell r="H2289" t="str">
            <v>2006-09-30</v>
          </cell>
        </row>
        <row r="2290">
          <cell r="A2290" t="str">
            <v>480000</v>
          </cell>
          <cell r="B2290" t="str">
            <v>1015</v>
          </cell>
          <cell r="C2290">
            <v>-12059.83</v>
          </cell>
          <cell r="D2290" t="str">
            <v>204</v>
          </cell>
          <cell r="E2290" t="str">
            <v>455</v>
          </cell>
          <cell r="F2290">
            <v>0</v>
          </cell>
          <cell r="G2290">
            <v>9</v>
          </cell>
          <cell r="H2290" t="str">
            <v>2006-09-30</v>
          </cell>
        </row>
        <row r="2291">
          <cell r="A2291" t="str">
            <v>480000</v>
          </cell>
          <cell r="B2291" t="str">
            <v>1015</v>
          </cell>
          <cell r="C2291">
            <v>-420.9</v>
          </cell>
          <cell r="D2291" t="str">
            <v>205</v>
          </cell>
          <cell r="E2291" t="str">
            <v>455</v>
          </cell>
          <cell r="F2291">
            <v>0</v>
          </cell>
          <cell r="G2291">
            <v>9</v>
          </cell>
          <cell r="H2291" t="str">
            <v>2006-09-30</v>
          </cell>
        </row>
        <row r="2292">
          <cell r="A2292" t="str">
            <v>480001</v>
          </cell>
          <cell r="B2292" t="str">
            <v>1015</v>
          </cell>
          <cell r="C2292">
            <v>-7443.04</v>
          </cell>
          <cell r="D2292" t="str">
            <v>202</v>
          </cell>
          <cell r="E2292" t="str">
            <v>455</v>
          </cell>
          <cell r="F2292">
            <v>-3156.09</v>
          </cell>
          <cell r="G2292">
            <v>9</v>
          </cell>
          <cell r="H2292" t="str">
            <v>2006-09-30</v>
          </cell>
        </row>
        <row r="2293">
          <cell r="A2293" t="str">
            <v>480001</v>
          </cell>
          <cell r="B2293" t="str">
            <v>1015</v>
          </cell>
          <cell r="C2293">
            <v>-22702.54</v>
          </cell>
          <cell r="D2293" t="str">
            <v>204</v>
          </cell>
          <cell r="E2293" t="str">
            <v>455</v>
          </cell>
          <cell r="F2293">
            <v>0</v>
          </cell>
          <cell r="G2293">
            <v>9</v>
          </cell>
          <cell r="H2293" t="str">
            <v>2006-09-30</v>
          </cell>
        </row>
        <row r="2294">
          <cell r="A2294" t="str">
            <v>480001</v>
          </cell>
          <cell r="B2294" t="str">
            <v>1015</v>
          </cell>
          <cell r="C2294">
            <v>642.69000000000005</v>
          </cell>
          <cell r="D2294" t="str">
            <v>205</v>
          </cell>
          <cell r="E2294" t="str">
            <v>455</v>
          </cell>
          <cell r="F2294">
            <v>0</v>
          </cell>
          <cell r="G2294">
            <v>9</v>
          </cell>
          <cell r="H2294" t="str">
            <v>2006-09-30</v>
          </cell>
        </row>
        <row r="2295">
          <cell r="A2295" t="str">
            <v>480001</v>
          </cell>
          <cell r="B2295" t="str">
            <v>1015</v>
          </cell>
          <cell r="C2295">
            <v>0</v>
          </cell>
          <cell r="D2295" t="str">
            <v>210</v>
          </cell>
          <cell r="E2295" t="str">
            <v>455</v>
          </cell>
          <cell r="F2295">
            <v>0</v>
          </cell>
          <cell r="G2295">
            <v>9</v>
          </cell>
          <cell r="H2295" t="str">
            <v>2006-09-30</v>
          </cell>
        </row>
        <row r="2296">
          <cell r="A2296" t="str">
            <v>481004</v>
          </cell>
          <cell r="B2296" t="str">
            <v>1015</v>
          </cell>
          <cell r="C2296">
            <v>-3870.82</v>
          </cell>
          <cell r="D2296" t="str">
            <v>202</v>
          </cell>
          <cell r="E2296" t="str">
            <v>455</v>
          </cell>
          <cell r="F2296">
            <v>-1238.0999999999999</v>
          </cell>
          <cell r="G2296">
            <v>9</v>
          </cell>
          <cell r="H2296" t="str">
            <v>2006-09-30</v>
          </cell>
        </row>
        <row r="2297">
          <cell r="A2297" t="str">
            <v>481004</v>
          </cell>
          <cell r="B2297" t="str">
            <v>1015</v>
          </cell>
          <cell r="C2297">
            <v>-8923.6299999999992</v>
          </cell>
          <cell r="D2297" t="str">
            <v>204</v>
          </cell>
          <cell r="E2297" t="str">
            <v>455</v>
          </cell>
          <cell r="F2297">
            <v>0</v>
          </cell>
          <cell r="G2297">
            <v>9</v>
          </cell>
          <cell r="H2297" t="str">
            <v>2006-09-30</v>
          </cell>
        </row>
        <row r="2298">
          <cell r="A2298" t="str">
            <v>481004</v>
          </cell>
          <cell r="B2298" t="str">
            <v>1015</v>
          </cell>
          <cell r="C2298">
            <v>-221.79</v>
          </cell>
          <cell r="D2298" t="str">
            <v>205</v>
          </cell>
          <cell r="E2298" t="str">
            <v>455</v>
          </cell>
          <cell r="F2298">
            <v>0</v>
          </cell>
          <cell r="G2298">
            <v>9</v>
          </cell>
          <cell r="H2298" t="str">
            <v>2006-09-30</v>
          </cell>
        </row>
        <row r="2299">
          <cell r="A2299" t="str">
            <v>481002</v>
          </cell>
          <cell r="B2299" t="str">
            <v>1015</v>
          </cell>
          <cell r="C2299">
            <v>0</v>
          </cell>
          <cell r="D2299" t="str">
            <v>202</v>
          </cell>
          <cell r="E2299" t="str">
            <v>456</v>
          </cell>
          <cell r="F2299">
            <v>0</v>
          </cell>
          <cell r="G2299">
            <v>9</v>
          </cell>
          <cell r="H2299" t="str">
            <v>2006-09-30</v>
          </cell>
        </row>
        <row r="2300">
          <cell r="A2300" t="str">
            <v>481002</v>
          </cell>
          <cell r="B2300" t="str">
            <v>1015</v>
          </cell>
          <cell r="C2300">
            <v>0</v>
          </cell>
          <cell r="D2300" t="str">
            <v>203</v>
          </cell>
          <cell r="E2300" t="str">
            <v>456</v>
          </cell>
          <cell r="F2300">
            <v>0</v>
          </cell>
          <cell r="G2300">
            <v>9</v>
          </cell>
          <cell r="H2300" t="str">
            <v>2006-09-30</v>
          </cell>
        </row>
        <row r="2301">
          <cell r="A2301" t="str">
            <v>481002</v>
          </cell>
          <cell r="B2301" t="str">
            <v>1015</v>
          </cell>
          <cell r="C2301">
            <v>0</v>
          </cell>
          <cell r="D2301" t="str">
            <v>204</v>
          </cell>
          <cell r="E2301" t="str">
            <v>456</v>
          </cell>
          <cell r="F2301">
            <v>0</v>
          </cell>
          <cell r="G2301">
            <v>9</v>
          </cell>
          <cell r="H2301" t="str">
            <v>2006-09-30</v>
          </cell>
        </row>
        <row r="2302">
          <cell r="A2302" t="str">
            <v>481002</v>
          </cell>
          <cell r="B2302" t="str">
            <v>1015</v>
          </cell>
          <cell r="C2302">
            <v>0</v>
          </cell>
          <cell r="D2302" t="str">
            <v>210</v>
          </cell>
          <cell r="E2302" t="str">
            <v>456</v>
          </cell>
          <cell r="F2302">
            <v>0</v>
          </cell>
          <cell r="G2302">
            <v>9</v>
          </cell>
          <cell r="H2302" t="str">
            <v>2006-09-30</v>
          </cell>
        </row>
        <row r="2303">
          <cell r="A2303" t="str">
            <v>481002</v>
          </cell>
          <cell r="B2303" t="str">
            <v>1015</v>
          </cell>
          <cell r="C2303">
            <v>-438.6</v>
          </cell>
          <cell r="D2303" t="str">
            <v>202</v>
          </cell>
          <cell r="E2303" t="str">
            <v>457</v>
          </cell>
          <cell r="F2303">
            <v>-2715</v>
          </cell>
          <cell r="G2303">
            <v>9</v>
          </cell>
          <cell r="H2303" t="str">
            <v>2006-09-30</v>
          </cell>
        </row>
        <row r="2304">
          <cell r="A2304" t="str">
            <v>481002</v>
          </cell>
          <cell r="B2304" t="str">
            <v>1015</v>
          </cell>
          <cell r="C2304">
            <v>-496.49</v>
          </cell>
          <cell r="D2304" t="str">
            <v>203</v>
          </cell>
          <cell r="E2304" t="str">
            <v>457</v>
          </cell>
          <cell r="F2304">
            <v>0</v>
          </cell>
          <cell r="G2304">
            <v>9</v>
          </cell>
          <cell r="H2304" t="str">
            <v>2006-09-30</v>
          </cell>
        </row>
        <row r="2305">
          <cell r="A2305" t="str">
            <v>481002</v>
          </cell>
          <cell r="B2305" t="str">
            <v>1015</v>
          </cell>
          <cell r="C2305">
            <v>-12786.4</v>
          </cell>
          <cell r="D2305" t="str">
            <v>204</v>
          </cell>
          <cell r="E2305" t="str">
            <v>457</v>
          </cell>
          <cell r="F2305">
            <v>0</v>
          </cell>
          <cell r="G2305">
            <v>9</v>
          </cell>
          <cell r="H2305" t="str">
            <v>2006-09-30</v>
          </cell>
        </row>
        <row r="2306">
          <cell r="A2306" t="str">
            <v>481005</v>
          </cell>
          <cell r="B2306" t="str">
            <v>1015</v>
          </cell>
          <cell r="C2306">
            <v>-1967</v>
          </cell>
          <cell r="D2306" t="str">
            <v>202</v>
          </cell>
          <cell r="E2306" t="str">
            <v>457</v>
          </cell>
          <cell r="F2306">
            <v>-11267</v>
          </cell>
          <cell r="G2306">
            <v>9</v>
          </cell>
          <cell r="H2306" t="str">
            <v>2006-09-30</v>
          </cell>
        </row>
        <row r="2307">
          <cell r="A2307" t="str">
            <v>481005</v>
          </cell>
          <cell r="B2307" t="str">
            <v>1015</v>
          </cell>
          <cell r="C2307">
            <v>-2060</v>
          </cell>
          <cell r="D2307" t="str">
            <v>203</v>
          </cell>
          <cell r="E2307" t="str">
            <v>457</v>
          </cell>
          <cell r="F2307">
            <v>0</v>
          </cell>
          <cell r="G2307">
            <v>9</v>
          </cell>
          <cell r="H2307" t="str">
            <v>2006-09-30</v>
          </cell>
        </row>
        <row r="2308">
          <cell r="A2308" t="str">
            <v>481005</v>
          </cell>
          <cell r="B2308" t="str">
            <v>1015</v>
          </cell>
          <cell r="C2308">
            <v>-53062</v>
          </cell>
          <cell r="D2308" t="str">
            <v>204</v>
          </cell>
          <cell r="E2308" t="str">
            <v>457</v>
          </cell>
          <cell r="F2308">
            <v>0</v>
          </cell>
          <cell r="G2308">
            <v>9</v>
          </cell>
          <cell r="H2308" t="str">
            <v>2006-09-30</v>
          </cell>
        </row>
        <row r="2309">
          <cell r="A2309" t="str">
            <v>489300</v>
          </cell>
          <cell r="B2309" t="str">
            <v>1015</v>
          </cell>
          <cell r="C2309">
            <v>-2582.19</v>
          </cell>
          <cell r="D2309" t="str">
            <v>250</v>
          </cell>
          <cell r="E2309" t="str">
            <v>458</v>
          </cell>
          <cell r="F2309">
            <v>-15163</v>
          </cell>
          <cell r="G2309">
            <v>9</v>
          </cell>
          <cell r="H2309" t="str">
            <v>2006-09-30</v>
          </cell>
        </row>
        <row r="2310">
          <cell r="A2310" t="str">
            <v>489304</v>
          </cell>
          <cell r="B2310" t="str">
            <v>1015</v>
          </cell>
          <cell r="C2310">
            <v>-658.7</v>
          </cell>
          <cell r="D2310" t="str">
            <v>250</v>
          </cell>
          <cell r="E2310" t="str">
            <v>458</v>
          </cell>
          <cell r="F2310">
            <v>-1859</v>
          </cell>
          <cell r="G2310">
            <v>9</v>
          </cell>
          <cell r="H2310" t="str">
            <v>2006-09-30</v>
          </cell>
        </row>
        <row r="2311">
          <cell r="A2311" t="str">
            <v>489300</v>
          </cell>
          <cell r="B2311" t="str">
            <v>1015</v>
          </cell>
          <cell r="C2311">
            <v>-1471.71</v>
          </cell>
          <cell r="D2311" t="str">
            <v>250</v>
          </cell>
          <cell r="E2311" t="str">
            <v>459</v>
          </cell>
          <cell r="F2311">
            <v>-2813</v>
          </cell>
          <cell r="G2311">
            <v>9</v>
          </cell>
          <cell r="H2311" t="str">
            <v>2006-09-30</v>
          </cell>
        </row>
        <row r="2312">
          <cell r="A2312" t="str">
            <v>480004</v>
          </cell>
          <cell r="B2312" t="str">
            <v>1015</v>
          </cell>
          <cell r="C2312">
            <v>640012.46</v>
          </cell>
          <cell r="D2312" t="str">
            <v>215</v>
          </cell>
          <cell r="E2312" t="str">
            <v>CET</v>
          </cell>
          <cell r="F2312">
            <v>0</v>
          </cell>
          <cell r="G2312">
            <v>9</v>
          </cell>
          <cell r="H2312" t="str">
            <v>2006-09-30</v>
          </cell>
        </row>
        <row r="2313">
          <cell r="A2313" t="str">
            <v>481003</v>
          </cell>
          <cell r="B2313" t="str">
            <v>1015</v>
          </cell>
          <cell r="C2313">
            <v>-126878.36</v>
          </cell>
          <cell r="D2313" t="str">
            <v>200</v>
          </cell>
          <cell r="E2313" t="str">
            <v>411</v>
          </cell>
          <cell r="F2313">
            <v>-12866.43</v>
          </cell>
          <cell r="G2313">
            <v>9</v>
          </cell>
          <cell r="H2313" t="str">
            <v>2006-09-30</v>
          </cell>
        </row>
        <row r="2314">
          <cell r="A2314" t="str">
            <v>481000</v>
          </cell>
          <cell r="B2314" t="str">
            <v>1015</v>
          </cell>
          <cell r="C2314">
            <v>-17919.439999999999</v>
          </cell>
          <cell r="D2314" t="str">
            <v>202</v>
          </cell>
          <cell r="E2314" t="str">
            <v>402</v>
          </cell>
          <cell r="F2314">
            <v>-43829</v>
          </cell>
          <cell r="G2314">
            <v>10</v>
          </cell>
          <cell r="H2314" t="str">
            <v>2006-10-31</v>
          </cell>
        </row>
        <row r="2315">
          <cell r="A2315" t="str">
            <v>481000</v>
          </cell>
          <cell r="B2315" t="str">
            <v>1015</v>
          </cell>
          <cell r="C2315">
            <v>-21807.99</v>
          </cell>
          <cell r="D2315" t="str">
            <v>203</v>
          </cell>
          <cell r="E2315" t="str">
            <v>402</v>
          </cell>
          <cell r="F2315">
            <v>0</v>
          </cell>
          <cell r="G2315">
            <v>10</v>
          </cell>
          <cell r="H2315" t="str">
            <v>2006-10-31</v>
          </cell>
        </row>
        <row r="2316">
          <cell r="A2316" t="str">
            <v>481000</v>
          </cell>
          <cell r="B2316" t="str">
            <v>1015</v>
          </cell>
          <cell r="C2316">
            <v>-284639.99</v>
          </cell>
          <cell r="D2316" t="str">
            <v>204</v>
          </cell>
          <cell r="E2316" t="str">
            <v>402</v>
          </cell>
          <cell r="F2316">
            <v>0</v>
          </cell>
          <cell r="G2316">
            <v>10</v>
          </cell>
          <cell r="H2316" t="str">
            <v>2006-10-31</v>
          </cell>
        </row>
        <row r="2317">
          <cell r="A2317" t="str">
            <v>481000</v>
          </cell>
          <cell r="B2317" t="str">
            <v>1015</v>
          </cell>
          <cell r="C2317">
            <v>0</v>
          </cell>
          <cell r="D2317" t="str">
            <v>210</v>
          </cell>
          <cell r="E2317" t="str">
            <v>402</v>
          </cell>
          <cell r="F2317">
            <v>0</v>
          </cell>
          <cell r="G2317">
            <v>10</v>
          </cell>
          <cell r="H2317" t="str">
            <v>2006-10-31</v>
          </cell>
        </row>
        <row r="2318">
          <cell r="A2318" t="str">
            <v>481004</v>
          </cell>
          <cell r="B2318" t="str">
            <v>1015</v>
          </cell>
          <cell r="C2318">
            <v>-275522.21000000002</v>
          </cell>
          <cell r="D2318" t="str">
            <v>202</v>
          </cell>
          <cell r="E2318" t="str">
            <v>402</v>
          </cell>
          <cell r="F2318">
            <v>-552865</v>
          </cell>
          <cell r="G2318">
            <v>10</v>
          </cell>
          <cell r="H2318" t="str">
            <v>2006-10-31</v>
          </cell>
        </row>
        <row r="2319">
          <cell r="A2319" t="str">
            <v>481004</v>
          </cell>
          <cell r="B2319" t="str">
            <v>1015</v>
          </cell>
          <cell r="C2319">
            <v>-275088.69</v>
          </cell>
          <cell r="D2319" t="str">
            <v>203</v>
          </cell>
          <cell r="E2319" t="str">
            <v>402</v>
          </cell>
          <cell r="F2319">
            <v>0</v>
          </cell>
          <cell r="G2319">
            <v>10</v>
          </cell>
          <cell r="H2319" t="str">
            <v>2006-10-31</v>
          </cell>
        </row>
        <row r="2320">
          <cell r="A2320" t="str">
            <v>481004</v>
          </cell>
          <cell r="B2320" t="str">
            <v>1015</v>
          </cell>
          <cell r="C2320">
            <v>-3590489.36</v>
          </cell>
          <cell r="D2320" t="str">
            <v>204</v>
          </cell>
          <cell r="E2320" t="str">
            <v>402</v>
          </cell>
          <cell r="F2320">
            <v>0</v>
          </cell>
          <cell r="G2320">
            <v>10</v>
          </cell>
          <cell r="H2320" t="str">
            <v>2006-10-31</v>
          </cell>
        </row>
        <row r="2321">
          <cell r="A2321" t="str">
            <v>481004</v>
          </cell>
          <cell r="B2321" t="str">
            <v>1015</v>
          </cell>
          <cell r="C2321">
            <v>0</v>
          </cell>
          <cell r="D2321" t="str">
            <v>210</v>
          </cell>
          <cell r="E2321" t="str">
            <v>402</v>
          </cell>
          <cell r="F2321">
            <v>0</v>
          </cell>
          <cell r="G2321">
            <v>10</v>
          </cell>
          <cell r="H2321" t="str">
            <v>2006-10-31</v>
          </cell>
        </row>
        <row r="2322">
          <cell r="A2322" t="str">
            <v>481000</v>
          </cell>
          <cell r="B2322" t="str">
            <v>1015</v>
          </cell>
          <cell r="C2322">
            <v>-7071.01</v>
          </cell>
          <cell r="D2322" t="str">
            <v>202</v>
          </cell>
          <cell r="E2322" t="str">
            <v>403</v>
          </cell>
          <cell r="F2322">
            <v>0</v>
          </cell>
          <cell r="G2322">
            <v>10</v>
          </cell>
          <cell r="H2322" t="str">
            <v>2006-10-31</v>
          </cell>
        </row>
        <row r="2323">
          <cell r="A2323" t="str">
            <v>481000</v>
          </cell>
          <cell r="B2323" t="str">
            <v>1015</v>
          </cell>
          <cell r="C2323">
            <v>-1636.48</v>
          </cell>
          <cell r="D2323" t="str">
            <v>203</v>
          </cell>
          <cell r="E2323" t="str">
            <v>403</v>
          </cell>
          <cell r="F2323">
            <v>0</v>
          </cell>
          <cell r="G2323">
            <v>10</v>
          </cell>
          <cell r="H2323" t="str">
            <v>2006-10-31</v>
          </cell>
        </row>
        <row r="2324">
          <cell r="A2324" t="str">
            <v>481000</v>
          </cell>
          <cell r="B2324" t="str">
            <v>1015</v>
          </cell>
          <cell r="C2324">
            <v>-2974.7</v>
          </cell>
          <cell r="D2324" t="str">
            <v>204</v>
          </cell>
          <cell r="E2324" t="str">
            <v>403</v>
          </cell>
          <cell r="F2324">
            <v>0</v>
          </cell>
          <cell r="G2324">
            <v>10</v>
          </cell>
          <cell r="H2324" t="str">
            <v>2006-10-31</v>
          </cell>
        </row>
        <row r="2325">
          <cell r="A2325" t="str">
            <v>481000</v>
          </cell>
          <cell r="B2325" t="str">
            <v>1015</v>
          </cell>
          <cell r="C2325">
            <v>-9742.31</v>
          </cell>
          <cell r="D2325" t="str">
            <v>202</v>
          </cell>
          <cell r="E2325" t="str">
            <v>404</v>
          </cell>
          <cell r="F2325">
            <v>-31000</v>
          </cell>
          <cell r="G2325">
            <v>10</v>
          </cell>
          <cell r="H2325" t="str">
            <v>2006-10-31</v>
          </cell>
        </row>
        <row r="2326">
          <cell r="A2326" t="str">
            <v>481000</v>
          </cell>
          <cell r="B2326" t="str">
            <v>1015</v>
          </cell>
          <cell r="C2326">
            <v>-22384.17</v>
          </cell>
          <cell r="D2326" t="str">
            <v>203</v>
          </cell>
          <cell r="E2326" t="str">
            <v>404</v>
          </cell>
          <cell r="F2326">
            <v>0</v>
          </cell>
          <cell r="G2326">
            <v>10</v>
          </cell>
          <cell r="H2326" t="str">
            <v>2006-10-31</v>
          </cell>
        </row>
        <row r="2327">
          <cell r="A2327" t="str">
            <v>481000</v>
          </cell>
          <cell r="B2327" t="str">
            <v>1015</v>
          </cell>
          <cell r="C2327">
            <v>-201324.23</v>
          </cell>
          <cell r="D2327" t="str">
            <v>204</v>
          </cell>
          <cell r="E2327" t="str">
            <v>404</v>
          </cell>
          <cell r="F2327">
            <v>0</v>
          </cell>
          <cell r="G2327">
            <v>10</v>
          </cell>
          <cell r="H2327" t="str">
            <v>2006-10-31</v>
          </cell>
        </row>
        <row r="2328">
          <cell r="A2328" t="str">
            <v>481004</v>
          </cell>
          <cell r="B2328" t="str">
            <v>1015</v>
          </cell>
          <cell r="C2328">
            <v>0</v>
          </cell>
          <cell r="D2328" t="str">
            <v>202</v>
          </cell>
          <cell r="E2328" t="str">
            <v>404</v>
          </cell>
          <cell r="F2328">
            <v>0</v>
          </cell>
          <cell r="G2328">
            <v>10</v>
          </cell>
          <cell r="H2328" t="str">
            <v>2006-10-31</v>
          </cell>
        </row>
        <row r="2329">
          <cell r="A2329" t="str">
            <v>481004</v>
          </cell>
          <cell r="B2329" t="str">
            <v>1015</v>
          </cell>
          <cell r="C2329">
            <v>0</v>
          </cell>
          <cell r="D2329" t="str">
            <v>203</v>
          </cell>
          <cell r="E2329" t="str">
            <v>404</v>
          </cell>
          <cell r="F2329">
            <v>0</v>
          </cell>
          <cell r="G2329">
            <v>10</v>
          </cell>
          <cell r="H2329" t="str">
            <v>2006-10-31</v>
          </cell>
        </row>
        <row r="2330">
          <cell r="A2330" t="str">
            <v>481004</v>
          </cell>
          <cell r="B2330" t="str">
            <v>1015</v>
          </cell>
          <cell r="C2330">
            <v>0</v>
          </cell>
          <cell r="D2330" t="str">
            <v>204</v>
          </cell>
          <cell r="E2330" t="str">
            <v>404</v>
          </cell>
          <cell r="F2330">
            <v>0</v>
          </cell>
          <cell r="G2330">
            <v>10</v>
          </cell>
          <cell r="H2330" t="str">
            <v>2006-10-31</v>
          </cell>
        </row>
        <row r="2331">
          <cell r="A2331" t="str">
            <v>481004</v>
          </cell>
          <cell r="B2331" t="str">
            <v>1015</v>
          </cell>
          <cell r="C2331">
            <v>0</v>
          </cell>
          <cell r="D2331" t="str">
            <v>210</v>
          </cell>
          <cell r="E2331" t="str">
            <v>404</v>
          </cell>
          <cell r="F2331">
            <v>0</v>
          </cell>
          <cell r="G2331">
            <v>10</v>
          </cell>
          <cell r="H2331" t="str">
            <v>2006-10-31</v>
          </cell>
        </row>
        <row r="2332">
          <cell r="A2332" t="str">
            <v>489300</v>
          </cell>
          <cell r="B2332" t="str">
            <v>1015</v>
          </cell>
          <cell r="C2332">
            <v>-65581.2</v>
          </cell>
          <cell r="D2332" t="str">
            <v>250</v>
          </cell>
          <cell r="E2332" t="str">
            <v>405</v>
          </cell>
          <cell r="F2332">
            <v>-337094</v>
          </cell>
          <cell r="G2332">
            <v>10</v>
          </cell>
          <cell r="H2332" t="str">
            <v>2006-10-31</v>
          </cell>
        </row>
        <row r="2333">
          <cell r="A2333" t="str">
            <v>489304</v>
          </cell>
          <cell r="B2333" t="str">
            <v>1015</v>
          </cell>
          <cell r="C2333">
            <v>-72103.070000000007</v>
          </cell>
          <cell r="D2333" t="str">
            <v>250</v>
          </cell>
          <cell r="E2333" t="str">
            <v>405</v>
          </cell>
          <cell r="F2333">
            <v>-525267</v>
          </cell>
          <cell r="G2333">
            <v>10</v>
          </cell>
          <cell r="H2333" t="str">
            <v>2006-10-31</v>
          </cell>
        </row>
        <row r="2334">
          <cell r="A2334" t="str">
            <v>489300</v>
          </cell>
          <cell r="B2334" t="str">
            <v>1015</v>
          </cell>
          <cell r="C2334">
            <v>-109072.01</v>
          </cell>
          <cell r="D2334" t="str">
            <v>250</v>
          </cell>
          <cell r="E2334" t="str">
            <v>406</v>
          </cell>
          <cell r="F2334">
            <v>-549448</v>
          </cell>
          <cell r="G2334">
            <v>10</v>
          </cell>
          <cell r="H2334" t="str">
            <v>2006-10-31</v>
          </cell>
        </row>
        <row r="2335">
          <cell r="A2335" t="str">
            <v>489304</v>
          </cell>
          <cell r="B2335" t="str">
            <v>1015</v>
          </cell>
          <cell r="C2335">
            <v>-37781.870000000003</v>
          </cell>
          <cell r="D2335" t="str">
            <v>250</v>
          </cell>
          <cell r="E2335" t="str">
            <v>406</v>
          </cell>
          <cell r="F2335">
            <v>-212969</v>
          </cell>
          <cell r="G2335">
            <v>10</v>
          </cell>
          <cell r="H2335" t="str">
            <v>2006-10-31</v>
          </cell>
        </row>
        <row r="2336">
          <cell r="A2336" t="str">
            <v>480000</v>
          </cell>
          <cell r="B2336" t="str">
            <v>1015</v>
          </cell>
          <cell r="C2336">
            <v>-8763865.75</v>
          </cell>
          <cell r="D2336" t="str">
            <v>202</v>
          </cell>
          <cell r="E2336" t="str">
            <v>407</v>
          </cell>
          <cell r="F2336">
            <v>-2958717.44</v>
          </cell>
          <cell r="G2336">
            <v>10</v>
          </cell>
          <cell r="H2336" t="str">
            <v>2006-10-31</v>
          </cell>
        </row>
        <row r="2337">
          <cell r="A2337" t="str">
            <v>480000</v>
          </cell>
          <cell r="B2337" t="str">
            <v>1015</v>
          </cell>
          <cell r="C2337">
            <v>-1473880</v>
          </cell>
          <cell r="D2337" t="str">
            <v>203</v>
          </cell>
          <cell r="E2337" t="str">
            <v>407</v>
          </cell>
          <cell r="F2337">
            <v>0</v>
          </cell>
          <cell r="G2337">
            <v>10</v>
          </cell>
          <cell r="H2337" t="str">
            <v>2006-10-31</v>
          </cell>
        </row>
        <row r="2338">
          <cell r="A2338" t="str">
            <v>480000</v>
          </cell>
          <cell r="B2338" t="str">
            <v>1015</v>
          </cell>
          <cell r="C2338">
            <v>-19363936.859999999</v>
          </cell>
          <cell r="D2338" t="str">
            <v>204</v>
          </cell>
          <cell r="E2338" t="str">
            <v>407</v>
          </cell>
          <cell r="F2338">
            <v>0</v>
          </cell>
          <cell r="G2338">
            <v>10</v>
          </cell>
          <cell r="H2338" t="str">
            <v>2006-10-31</v>
          </cell>
        </row>
        <row r="2339">
          <cell r="A2339" t="str">
            <v>480000</v>
          </cell>
          <cell r="B2339" t="str">
            <v>1015</v>
          </cell>
          <cell r="C2339">
            <v>607796.47</v>
          </cell>
          <cell r="D2339" t="str">
            <v>205</v>
          </cell>
          <cell r="E2339" t="str">
            <v>407</v>
          </cell>
          <cell r="F2339">
            <v>0</v>
          </cell>
          <cell r="G2339">
            <v>10</v>
          </cell>
          <cell r="H2339" t="str">
            <v>2006-10-31</v>
          </cell>
        </row>
        <row r="2340">
          <cell r="A2340" t="str">
            <v>480001</v>
          </cell>
          <cell r="B2340" t="str">
            <v>1015</v>
          </cell>
          <cell r="C2340">
            <v>-2803183.43</v>
          </cell>
          <cell r="D2340" t="str">
            <v>202</v>
          </cell>
          <cell r="E2340" t="str">
            <v>407</v>
          </cell>
          <cell r="F2340">
            <v>-1996466.21</v>
          </cell>
          <cell r="G2340">
            <v>10</v>
          </cell>
          <cell r="H2340" t="str">
            <v>2006-10-31</v>
          </cell>
        </row>
        <row r="2341">
          <cell r="A2341" t="str">
            <v>480001</v>
          </cell>
          <cell r="B2341" t="str">
            <v>1015</v>
          </cell>
          <cell r="C2341">
            <v>-991661.24</v>
          </cell>
          <cell r="D2341" t="str">
            <v>203</v>
          </cell>
          <cell r="E2341" t="str">
            <v>407</v>
          </cell>
          <cell r="F2341">
            <v>0</v>
          </cell>
          <cell r="G2341">
            <v>10</v>
          </cell>
          <cell r="H2341" t="str">
            <v>2006-10-31</v>
          </cell>
        </row>
        <row r="2342">
          <cell r="A2342" t="str">
            <v>480001</v>
          </cell>
          <cell r="B2342" t="str">
            <v>1015</v>
          </cell>
          <cell r="C2342">
            <v>-13024223.43</v>
          </cell>
          <cell r="D2342" t="str">
            <v>204</v>
          </cell>
          <cell r="E2342" t="str">
            <v>407</v>
          </cell>
          <cell r="F2342">
            <v>0</v>
          </cell>
          <cell r="G2342">
            <v>10</v>
          </cell>
          <cell r="H2342" t="str">
            <v>2006-10-31</v>
          </cell>
        </row>
        <row r="2343">
          <cell r="A2343" t="str">
            <v>480001</v>
          </cell>
          <cell r="B2343" t="str">
            <v>1015</v>
          </cell>
          <cell r="C2343">
            <v>338573.23</v>
          </cell>
          <cell r="D2343" t="str">
            <v>205</v>
          </cell>
          <cell r="E2343" t="str">
            <v>407</v>
          </cell>
          <cell r="F2343">
            <v>0</v>
          </cell>
          <cell r="G2343">
            <v>10</v>
          </cell>
          <cell r="H2343" t="str">
            <v>2006-10-31</v>
          </cell>
        </row>
        <row r="2344">
          <cell r="A2344" t="str">
            <v>480001</v>
          </cell>
          <cell r="B2344" t="str">
            <v>1015</v>
          </cell>
          <cell r="C2344">
            <v>-69.11</v>
          </cell>
          <cell r="D2344" t="str">
            <v>210</v>
          </cell>
          <cell r="E2344" t="str">
            <v>407</v>
          </cell>
          <cell r="F2344">
            <v>-7.9</v>
          </cell>
          <cell r="G2344">
            <v>10</v>
          </cell>
          <cell r="H2344" t="str">
            <v>2006-10-31</v>
          </cell>
        </row>
        <row r="2345">
          <cell r="A2345" t="str">
            <v>481000</v>
          </cell>
          <cell r="B2345" t="str">
            <v>1015</v>
          </cell>
          <cell r="C2345">
            <v>-1922.68</v>
          </cell>
          <cell r="D2345" t="str">
            <v>202</v>
          </cell>
          <cell r="E2345" t="str">
            <v>407</v>
          </cell>
          <cell r="F2345">
            <v>-1728.84</v>
          </cell>
          <cell r="G2345">
            <v>10</v>
          </cell>
          <cell r="H2345" t="str">
            <v>2006-10-31</v>
          </cell>
        </row>
        <row r="2346">
          <cell r="A2346" t="str">
            <v>481000</v>
          </cell>
          <cell r="B2346" t="str">
            <v>1015</v>
          </cell>
          <cell r="C2346">
            <v>-860.26</v>
          </cell>
          <cell r="D2346" t="str">
            <v>203</v>
          </cell>
          <cell r="E2346" t="str">
            <v>407</v>
          </cell>
          <cell r="F2346">
            <v>0</v>
          </cell>
          <cell r="G2346">
            <v>10</v>
          </cell>
          <cell r="H2346" t="str">
            <v>2006-10-31</v>
          </cell>
        </row>
        <row r="2347">
          <cell r="A2347" t="str">
            <v>481000</v>
          </cell>
          <cell r="B2347" t="str">
            <v>1015</v>
          </cell>
          <cell r="C2347">
            <v>-11300.78</v>
          </cell>
          <cell r="D2347" t="str">
            <v>204</v>
          </cell>
          <cell r="E2347" t="str">
            <v>407</v>
          </cell>
          <cell r="F2347">
            <v>0</v>
          </cell>
          <cell r="G2347">
            <v>10</v>
          </cell>
          <cell r="H2347" t="str">
            <v>2006-10-31</v>
          </cell>
        </row>
        <row r="2348">
          <cell r="A2348" t="str">
            <v>481000</v>
          </cell>
          <cell r="B2348" t="str">
            <v>1015</v>
          </cell>
          <cell r="C2348">
            <v>49.91</v>
          </cell>
          <cell r="D2348" t="str">
            <v>205</v>
          </cell>
          <cell r="E2348" t="str">
            <v>407</v>
          </cell>
          <cell r="F2348">
            <v>0</v>
          </cell>
          <cell r="G2348">
            <v>10</v>
          </cell>
          <cell r="H2348" t="str">
            <v>2006-10-31</v>
          </cell>
        </row>
        <row r="2349">
          <cell r="A2349" t="str">
            <v>481004</v>
          </cell>
          <cell r="B2349" t="str">
            <v>1015</v>
          </cell>
          <cell r="C2349">
            <v>-1904821.14</v>
          </cell>
          <cell r="D2349" t="str">
            <v>202</v>
          </cell>
          <cell r="E2349" t="str">
            <v>407</v>
          </cell>
          <cell r="F2349">
            <v>-1074245.51</v>
          </cell>
          <cell r="G2349">
            <v>10</v>
          </cell>
          <cell r="H2349" t="str">
            <v>2006-10-31</v>
          </cell>
        </row>
        <row r="2350">
          <cell r="A2350" t="str">
            <v>481004</v>
          </cell>
          <cell r="B2350" t="str">
            <v>1015</v>
          </cell>
          <cell r="C2350">
            <v>-534642.5</v>
          </cell>
          <cell r="D2350" t="str">
            <v>203</v>
          </cell>
          <cell r="E2350" t="str">
            <v>407</v>
          </cell>
          <cell r="F2350">
            <v>0</v>
          </cell>
          <cell r="G2350">
            <v>10</v>
          </cell>
          <cell r="H2350" t="str">
            <v>2006-10-31</v>
          </cell>
        </row>
        <row r="2351">
          <cell r="A2351" t="str">
            <v>481004</v>
          </cell>
          <cell r="B2351" t="str">
            <v>1015</v>
          </cell>
          <cell r="C2351">
            <v>-7023263.9299999997</v>
          </cell>
          <cell r="D2351" t="str">
            <v>204</v>
          </cell>
          <cell r="E2351" t="str">
            <v>407</v>
          </cell>
          <cell r="F2351">
            <v>0</v>
          </cell>
          <cell r="G2351">
            <v>10</v>
          </cell>
          <cell r="H2351" t="str">
            <v>2006-10-31</v>
          </cell>
        </row>
        <row r="2352">
          <cell r="A2352" t="str">
            <v>481004</v>
          </cell>
          <cell r="B2352" t="str">
            <v>1015</v>
          </cell>
          <cell r="C2352">
            <v>136807.39000000001</v>
          </cell>
          <cell r="D2352" t="str">
            <v>205</v>
          </cell>
          <cell r="E2352" t="str">
            <v>407</v>
          </cell>
          <cell r="F2352">
            <v>0</v>
          </cell>
          <cell r="G2352">
            <v>10</v>
          </cell>
          <cell r="H2352" t="str">
            <v>2006-10-31</v>
          </cell>
        </row>
        <row r="2353">
          <cell r="A2353" t="str">
            <v>481004</v>
          </cell>
          <cell r="B2353" t="str">
            <v>1015</v>
          </cell>
          <cell r="C2353">
            <v>69.11</v>
          </cell>
          <cell r="D2353" t="str">
            <v>210</v>
          </cell>
          <cell r="E2353" t="str">
            <v>407</v>
          </cell>
          <cell r="F2353">
            <v>7.9</v>
          </cell>
          <cell r="G2353">
            <v>10</v>
          </cell>
          <cell r="H2353" t="str">
            <v>2006-10-31</v>
          </cell>
        </row>
        <row r="2354">
          <cell r="A2354" t="str">
            <v>480000</v>
          </cell>
          <cell r="B2354" t="str">
            <v>1015</v>
          </cell>
          <cell r="C2354">
            <v>-65424.63</v>
          </cell>
          <cell r="D2354" t="str">
            <v>202</v>
          </cell>
          <cell r="E2354" t="str">
            <v>408</v>
          </cell>
          <cell r="F2354">
            <v>-16502.61</v>
          </cell>
          <cell r="G2354">
            <v>10</v>
          </cell>
          <cell r="H2354" t="str">
            <v>2006-10-31</v>
          </cell>
        </row>
        <row r="2355">
          <cell r="A2355" t="str">
            <v>480000</v>
          </cell>
          <cell r="B2355" t="str">
            <v>1015</v>
          </cell>
          <cell r="C2355">
            <v>-8227.34</v>
          </cell>
          <cell r="D2355" t="str">
            <v>203</v>
          </cell>
          <cell r="E2355" t="str">
            <v>408</v>
          </cell>
          <cell r="F2355">
            <v>0</v>
          </cell>
          <cell r="G2355">
            <v>10</v>
          </cell>
          <cell r="H2355" t="str">
            <v>2006-10-31</v>
          </cell>
        </row>
        <row r="2356">
          <cell r="A2356" t="str">
            <v>480000</v>
          </cell>
          <cell r="B2356" t="str">
            <v>1015</v>
          </cell>
          <cell r="C2356">
            <v>-108069.65</v>
          </cell>
          <cell r="D2356" t="str">
            <v>204</v>
          </cell>
          <cell r="E2356" t="str">
            <v>408</v>
          </cell>
          <cell r="F2356">
            <v>0</v>
          </cell>
          <cell r="G2356">
            <v>10</v>
          </cell>
          <cell r="H2356" t="str">
            <v>2006-10-31</v>
          </cell>
        </row>
        <row r="2357">
          <cell r="A2357" t="str">
            <v>480000</v>
          </cell>
          <cell r="B2357" t="str">
            <v>1015</v>
          </cell>
          <cell r="C2357">
            <v>3360.73</v>
          </cell>
          <cell r="D2357" t="str">
            <v>205</v>
          </cell>
          <cell r="E2357" t="str">
            <v>408</v>
          </cell>
          <cell r="F2357">
            <v>0</v>
          </cell>
          <cell r="G2357">
            <v>10</v>
          </cell>
          <cell r="H2357" t="str">
            <v>2006-10-31</v>
          </cell>
        </row>
        <row r="2358">
          <cell r="A2358" t="str">
            <v>480001</v>
          </cell>
          <cell r="B2358" t="str">
            <v>1015</v>
          </cell>
          <cell r="C2358">
            <v>-23988.43</v>
          </cell>
          <cell r="D2358" t="str">
            <v>202</v>
          </cell>
          <cell r="E2358" t="str">
            <v>408</v>
          </cell>
          <cell r="F2358">
            <v>-5979.44</v>
          </cell>
          <cell r="G2358">
            <v>10</v>
          </cell>
          <cell r="H2358" t="str">
            <v>2006-10-31</v>
          </cell>
        </row>
        <row r="2359">
          <cell r="A2359" t="str">
            <v>480001</v>
          </cell>
          <cell r="B2359" t="str">
            <v>1015</v>
          </cell>
          <cell r="C2359">
            <v>-2958.27</v>
          </cell>
          <cell r="D2359" t="str">
            <v>203</v>
          </cell>
          <cell r="E2359" t="str">
            <v>408</v>
          </cell>
          <cell r="F2359">
            <v>0</v>
          </cell>
          <cell r="G2359">
            <v>10</v>
          </cell>
          <cell r="H2359" t="str">
            <v>2006-10-31</v>
          </cell>
        </row>
        <row r="2360">
          <cell r="A2360" t="str">
            <v>480001</v>
          </cell>
          <cell r="B2360" t="str">
            <v>1015</v>
          </cell>
          <cell r="C2360">
            <v>-38865.279999999999</v>
          </cell>
          <cell r="D2360" t="str">
            <v>204</v>
          </cell>
          <cell r="E2360" t="str">
            <v>408</v>
          </cell>
          <cell r="F2360">
            <v>0</v>
          </cell>
          <cell r="G2360">
            <v>10</v>
          </cell>
          <cell r="H2360" t="str">
            <v>2006-10-31</v>
          </cell>
        </row>
        <row r="2361">
          <cell r="A2361" t="str">
            <v>480001</v>
          </cell>
          <cell r="B2361" t="str">
            <v>1015</v>
          </cell>
          <cell r="C2361">
            <v>-5030.37</v>
          </cell>
          <cell r="D2361" t="str">
            <v>205</v>
          </cell>
          <cell r="E2361" t="str">
            <v>408</v>
          </cell>
          <cell r="F2361">
            <v>0</v>
          </cell>
          <cell r="G2361">
            <v>10</v>
          </cell>
          <cell r="H2361" t="str">
            <v>2006-10-31</v>
          </cell>
        </row>
        <row r="2362">
          <cell r="A2362" t="str">
            <v>480001</v>
          </cell>
          <cell r="B2362" t="str">
            <v>1015</v>
          </cell>
          <cell r="C2362">
            <v>0</v>
          </cell>
          <cell r="D2362" t="str">
            <v>210</v>
          </cell>
          <cell r="E2362" t="str">
            <v>408</v>
          </cell>
          <cell r="F2362">
            <v>0</v>
          </cell>
          <cell r="G2362">
            <v>10</v>
          </cell>
          <cell r="H2362" t="str">
            <v>2006-10-31</v>
          </cell>
        </row>
        <row r="2363">
          <cell r="A2363" t="str">
            <v>481004</v>
          </cell>
          <cell r="B2363" t="str">
            <v>1015</v>
          </cell>
          <cell r="C2363">
            <v>-32902.94</v>
          </cell>
          <cell r="D2363" t="str">
            <v>202</v>
          </cell>
          <cell r="E2363" t="str">
            <v>408</v>
          </cell>
          <cell r="F2363">
            <v>-8536.9500000000007</v>
          </cell>
          <cell r="G2363">
            <v>10</v>
          </cell>
          <cell r="H2363" t="str">
            <v>2006-10-31</v>
          </cell>
        </row>
        <row r="2364">
          <cell r="A2364" t="str">
            <v>481004</v>
          </cell>
          <cell r="B2364" t="str">
            <v>1015</v>
          </cell>
          <cell r="C2364">
            <v>-4249.3900000000003</v>
          </cell>
          <cell r="D2364" t="str">
            <v>203</v>
          </cell>
          <cell r="E2364" t="str">
            <v>408</v>
          </cell>
          <cell r="F2364">
            <v>0</v>
          </cell>
          <cell r="G2364">
            <v>10</v>
          </cell>
          <cell r="H2364" t="str">
            <v>2006-10-31</v>
          </cell>
        </row>
        <row r="2365">
          <cell r="A2365" t="str">
            <v>481004</v>
          </cell>
          <cell r="B2365" t="str">
            <v>1015</v>
          </cell>
          <cell r="C2365">
            <v>-55821.07</v>
          </cell>
          <cell r="D2365" t="str">
            <v>204</v>
          </cell>
          <cell r="E2365" t="str">
            <v>408</v>
          </cell>
          <cell r="F2365">
            <v>0</v>
          </cell>
          <cell r="G2365">
            <v>10</v>
          </cell>
          <cell r="H2365" t="str">
            <v>2006-10-31</v>
          </cell>
        </row>
        <row r="2366">
          <cell r="A2366" t="str">
            <v>481004</v>
          </cell>
          <cell r="B2366" t="str">
            <v>1015</v>
          </cell>
          <cell r="C2366">
            <v>1929.64</v>
          </cell>
          <cell r="D2366" t="str">
            <v>205</v>
          </cell>
          <cell r="E2366" t="str">
            <v>408</v>
          </cell>
          <cell r="F2366">
            <v>0</v>
          </cell>
          <cell r="G2366">
            <v>10</v>
          </cell>
          <cell r="H2366" t="str">
            <v>2006-10-31</v>
          </cell>
        </row>
        <row r="2367">
          <cell r="A2367" t="str">
            <v>481002</v>
          </cell>
          <cell r="B2367" t="str">
            <v>1015</v>
          </cell>
          <cell r="C2367">
            <v>-7900.04</v>
          </cell>
          <cell r="D2367" t="str">
            <v>202</v>
          </cell>
          <cell r="E2367" t="str">
            <v>411</v>
          </cell>
          <cell r="F2367">
            <v>-48973</v>
          </cell>
          <cell r="G2367">
            <v>10</v>
          </cell>
          <cell r="H2367" t="str">
            <v>2006-10-31</v>
          </cell>
        </row>
        <row r="2368">
          <cell r="A2368" t="str">
            <v>481002</v>
          </cell>
          <cell r="B2368" t="str">
            <v>1015</v>
          </cell>
          <cell r="C2368">
            <v>-8955.69</v>
          </cell>
          <cell r="D2368" t="str">
            <v>203</v>
          </cell>
          <cell r="E2368" t="str">
            <v>411</v>
          </cell>
          <cell r="F2368">
            <v>0</v>
          </cell>
          <cell r="G2368">
            <v>10</v>
          </cell>
          <cell r="H2368" t="str">
            <v>2006-10-31</v>
          </cell>
        </row>
        <row r="2369">
          <cell r="A2369" t="str">
            <v>481002</v>
          </cell>
          <cell r="B2369" t="str">
            <v>1015</v>
          </cell>
          <cell r="C2369">
            <v>-137851.17000000001</v>
          </cell>
          <cell r="D2369" t="str">
            <v>204</v>
          </cell>
          <cell r="E2369" t="str">
            <v>411</v>
          </cell>
          <cell r="F2369">
            <v>0</v>
          </cell>
          <cell r="G2369">
            <v>10</v>
          </cell>
          <cell r="H2369" t="str">
            <v>2006-10-31</v>
          </cell>
        </row>
        <row r="2370">
          <cell r="A2370" t="str">
            <v>481005</v>
          </cell>
          <cell r="B2370" t="str">
            <v>1015</v>
          </cell>
          <cell r="C2370">
            <v>-32148.639999999999</v>
          </cell>
          <cell r="D2370" t="str">
            <v>202</v>
          </cell>
          <cell r="E2370" t="str">
            <v>411</v>
          </cell>
          <cell r="F2370">
            <v>-145682</v>
          </cell>
          <cell r="G2370">
            <v>10</v>
          </cell>
          <cell r="H2370" t="str">
            <v>2006-10-31</v>
          </cell>
        </row>
        <row r="2371">
          <cell r="A2371" t="str">
            <v>481005</v>
          </cell>
          <cell r="B2371" t="str">
            <v>1015</v>
          </cell>
          <cell r="C2371">
            <v>-26641.05</v>
          </cell>
          <cell r="D2371" t="str">
            <v>203</v>
          </cell>
          <cell r="E2371" t="str">
            <v>411</v>
          </cell>
          <cell r="F2371">
            <v>0</v>
          </cell>
          <cell r="G2371">
            <v>10</v>
          </cell>
          <cell r="H2371" t="str">
            <v>2006-10-31</v>
          </cell>
        </row>
        <row r="2372">
          <cell r="A2372" t="str">
            <v>481005</v>
          </cell>
          <cell r="B2372" t="str">
            <v>1015</v>
          </cell>
          <cell r="C2372">
            <v>-410071.45</v>
          </cell>
          <cell r="D2372" t="str">
            <v>204</v>
          </cell>
          <cell r="E2372" t="str">
            <v>411</v>
          </cell>
          <cell r="F2372">
            <v>0</v>
          </cell>
          <cell r="G2372">
            <v>10</v>
          </cell>
          <cell r="H2372" t="str">
            <v>2006-10-31</v>
          </cell>
        </row>
        <row r="2373">
          <cell r="A2373" t="str">
            <v>481002</v>
          </cell>
          <cell r="B2373" t="str">
            <v>1015</v>
          </cell>
          <cell r="C2373">
            <v>0</v>
          </cell>
          <cell r="D2373" t="str">
            <v>210</v>
          </cell>
          <cell r="E2373" t="str">
            <v>412</v>
          </cell>
          <cell r="F2373">
            <v>0</v>
          </cell>
          <cell r="G2373">
            <v>10</v>
          </cell>
          <cell r="H2373" t="str">
            <v>2006-10-31</v>
          </cell>
        </row>
        <row r="2374">
          <cell r="A2374" t="str">
            <v>481002</v>
          </cell>
          <cell r="B2374" t="str">
            <v>1015</v>
          </cell>
          <cell r="C2374">
            <v>-4861.22</v>
          </cell>
          <cell r="D2374" t="str">
            <v>202</v>
          </cell>
          <cell r="E2374" t="str">
            <v>414</v>
          </cell>
          <cell r="F2374">
            <v>-18066</v>
          </cell>
          <cell r="G2374">
            <v>10</v>
          </cell>
          <cell r="H2374" t="str">
            <v>2006-10-31</v>
          </cell>
        </row>
        <row r="2375">
          <cell r="A2375" t="str">
            <v>481002</v>
          </cell>
          <cell r="B2375" t="str">
            <v>1015</v>
          </cell>
          <cell r="C2375">
            <v>-3303.73</v>
          </cell>
          <cell r="D2375" t="str">
            <v>203</v>
          </cell>
          <cell r="E2375" t="str">
            <v>414</v>
          </cell>
          <cell r="F2375">
            <v>0</v>
          </cell>
          <cell r="G2375">
            <v>10</v>
          </cell>
          <cell r="H2375" t="str">
            <v>2006-10-31</v>
          </cell>
        </row>
        <row r="2376">
          <cell r="A2376" t="str">
            <v>481002</v>
          </cell>
          <cell r="B2376" t="str">
            <v>1015</v>
          </cell>
          <cell r="C2376">
            <v>-50852.9</v>
          </cell>
          <cell r="D2376" t="str">
            <v>204</v>
          </cell>
          <cell r="E2376" t="str">
            <v>414</v>
          </cell>
          <cell r="F2376">
            <v>0</v>
          </cell>
          <cell r="G2376">
            <v>10</v>
          </cell>
          <cell r="H2376" t="str">
            <v>2006-10-31</v>
          </cell>
        </row>
        <row r="2377">
          <cell r="A2377" t="str">
            <v>481005</v>
          </cell>
          <cell r="B2377" t="str">
            <v>1015</v>
          </cell>
          <cell r="C2377">
            <v>-11871.33</v>
          </cell>
          <cell r="D2377" t="str">
            <v>202</v>
          </cell>
          <cell r="E2377" t="str">
            <v>414</v>
          </cell>
          <cell r="F2377">
            <v>-18171</v>
          </cell>
          <cell r="G2377">
            <v>10</v>
          </cell>
          <cell r="H2377" t="str">
            <v>2006-10-31</v>
          </cell>
        </row>
        <row r="2378">
          <cell r="A2378" t="str">
            <v>481005</v>
          </cell>
          <cell r="B2378" t="str">
            <v>1015</v>
          </cell>
          <cell r="C2378">
            <v>-3323.09</v>
          </cell>
          <cell r="D2378" t="str">
            <v>203</v>
          </cell>
          <cell r="E2378" t="str">
            <v>414</v>
          </cell>
          <cell r="F2378">
            <v>0</v>
          </cell>
          <cell r="G2378">
            <v>10</v>
          </cell>
          <cell r="H2378" t="str">
            <v>2006-10-31</v>
          </cell>
        </row>
        <row r="2379">
          <cell r="A2379" t="str">
            <v>481005</v>
          </cell>
          <cell r="B2379" t="str">
            <v>1015</v>
          </cell>
          <cell r="C2379">
            <v>-51148.4</v>
          </cell>
          <cell r="D2379" t="str">
            <v>204</v>
          </cell>
          <cell r="E2379" t="str">
            <v>414</v>
          </cell>
          <cell r="F2379">
            <v>0</v>
          </cell>
          <cell r="G2379">
            <v>10</v>
          </cell>
          <cell r="H2379" t="str">
            <v>2006-10-31</v>
          </cell>
        </row>
        <row r="2380">
          <cell r="A2380" t="str">
            <v>489300</v>
          </cell>
          <cell r="B2380" t="str">
            <v>1015</v>
          </cell>
          <cell r="C2380">
            <v>-182896.43</v>
          </cell>
          <cell r="D2380" t="str">
            <v>250</v>
          </cell>
          <cell r="E2380" t="str">
            <v>415</v>
          </cell>
          <cell r="F2380">
            <v>-1170163</v>
          </cell>
          <cell r="G2380">
            <v>10</v>
          </cell>
          <cell r="H2380" t="str">
            <v>2006-10-31</v>
          </cell>
        </row>
        <row r="2381">
          <cell r="A2381" t="str">
            <v>489304</v>
          </cell>
          <cell r="B2381" t="str">
            <v>1015</v>
          </cell>
          <cell r="C2381">
            <v>-54058.01</v>
          </cell>
          <cell r="D2381" t="str">
            <v>250</v>
          </cell>
          <cell r="E2381" t="str">
            <v>415</v>
          </cell>
          <cell r="F2381">
            <v>-228386</v>
          </cell>
          <cell r="G2381">
            <v>10</v>
          </cell>
          <cell r="H2381" t="str">
            <v>2006-10-31</v>
          </cell>
        </row>
        <row r="2382">
          <cell r="A2382" t="str">
            <v>489304</v>
          </cell>
          <cell r="B2382" t="str">
            <v>1015</v>
          </cell>
          <cell r="C2382">
            <v>-943.72</v>
          </cell>
          <cell r="D2382" t="str">
            <v>250</v>
          </cell>
          <cell r="E2382" t="str">
            <v>416</v>
          </cell>
          <cell r="F2382">
            <v>-1257</v>
          </cell>
          <cell r="G2382">
            <v>10</v>
          </cell>
          <cell r="H2382" t="str">
            <v>2006-10-31</v>
          </cell>
        </row>
        <row r="2383">
          <cell r="A2383" t="str">
            <v>481000</v>
          </cell>
          <cell r="B2383" t="str">
            <v>1015</v>
          </cell>
          <cell r="C2383">
            <v>0</v>
          </cell>
          <cell r="D2383" t="str">
            <v>202</v>
          </cell>
          <cell r="E2383" t="str">
            <v>451</v>
          </cell>
          <cell r="F2383">
            <v>0</v>
          </cell>
          <cell r="G2383">
            <v>10</v>
          </cell>
          <cell r="H2383" t="str">
            <v>2006-10-31</v>
          </cell>
        </row>
        <row r="2384">
          <cell r="A2384" t="str">
            <v>481000</v>
          </cell>
          <cell r="B2384" t="str">
            <v>1015</v>
          </cell>
          <cell r="C2384">
            <v>0</v>
          </cell>
          <cell r="D2384" t="str">
            <v>204</v>
          </cell>
          <cell r="E2384" t="str">
            <v>451</v>
          </cell>
          <cell r="F2384">
            <v>0</v>
          </cell>
          <cell r="G2384">
            <v>10</v>
          </cell>
          <cell r="H2384" t="str">
            <v>2006-10-31</v>
          </cell>
        </row>
        <row r="2385">
          <cell r="A2385" t="str">
            <v>481000</v>
          </cell>
          <cell r="B2385" t="str">
            <v>1015</v>
          </cell>
          <cell r="C2385">
            <v>0</v>
          </cell>
          <cell r="D2385" t="str">
            <v>210</v>
          </cell>
          <cell r="E2385" t="str">
            <v>451</v>
          </cell>
          <cell r="F2385">
            <v>0</v>
          </cell>
          <cell r="G2385">
            <v>10</v>
          </cell>
          <cell r="H2385" t="str">
            <v>2006-10-31</v>
          </cell>
        </row>
        <row r="2386">
          <cell r="A2386" t="str">
            <v>481004</v>
          </cell>
          <cell r="B2386" t="str">
            <v>1015</v>
          </cell>
          <cell r="C2386">
            <v>-20639</v>
          </cell>
          <cell r="D2386" t="str">
            <v>202</v>
          </cell>
          <cell r="E2386" t="str">
            <v>451</v>
          </cell>
          <cell r="F2386">
            <v>-20859</v>
          </cell>
          <cell r="G2386">
            <v>10</v>
          </cell>
          <cell r="H2386" t="str">
            <v>2006-10-31</v>
          </cell>
        </row>
        <row r="2387">
          <cell r="A2387" t="str">
            <v>481004</v>
          </cell>
          <cell r="B2387" t="str">
            <v>1015</v>
          </cell>
          <cell r="C2387">
            <v>-160819</v>
          </cell>
          <cell r="D2387" t="str">
            <v>204</v>
          </cell>
          <cell r="E2387" t="str">
            <v>451</v>
          </cell>
          <cell r="F2387">
            <v>0</v>
          </cell>
          <cell r="G2387">
            <v>10</v>
          </cell>
          <cell r="H2387" t="str">
            <v>2006-10-31</v>
          </cell>
        </row>
        <row r="2388">
          <cell r="A2388" t="str">
            <v>481004</v>
          </cell>
          <cell r="B2388" t="str">
            <v>1015</v>
          </cell>
          <cell r="C2388">
            <v>0</v>
          </cell>
          <cell r="D2388" t="str">
            <v>210</v>
          </cell>
          <cell r="E2388" t="str">
            <v>451</v>
          </cell>
          <cell r="F2388">
            <v>0</v>
          </cell>
          <cell r="G2388">
            <v>10</v>
          </cell>
          <cell r="H2388" t="str">
            <v>2006-10-31</v>
          </cell>
        </row>
        <row r="2389">
          <cell r="A2389" t="str">
            <v>480000</v>
          </cell>
          <cell r="B2389" t="str">
            <v>1015</v>
          </cell>
          <cell r="C2389">
            <v>-396890.22</v>
          </cell>
          <cell r="D2389" t="str">
            <v>202</v>
          </cell>
          <cell r="E2389" t="str">
            <v>453</v>
          </cell>
          <cell r="F2389">
            <v>-107261.21</v>
          </cell>
          <cell r="G2389">
            <v>10</v>
          </cell>
          <cell r="H2389" t="str">
            <v>2006-10-31</v>
          </cell>
        </row>
        <row r="2390">
          <cell r="A2390" t="str">
            <v>480000</v>
          </cell>
          <cell r="B2390" t="str">
            <v>1015</v>
          </cell>
          <cell r="C2390">
            <v>-773436.19</v>
          </cell>
          <cell r="D2390" t="str">
            <v>204</v>
          </cell>
          <cell r="E2390" t="str">
            <v>453</v>
          </cell>
          <cell r="F2390">
            <v>0</v>
          </cell>
          <cell r="G2390">
            <v>10</v>
          </cell>
          <cell r="H2390" t="str">
            <v>2006-10-31</v>
          </cell>
        </row>
        <row r="2391">
          <cell r="A2391" t="str">
            <v>480000</v>
          </cell>
          <cell r="B2391" t="str">
            <v>1015</v>
          </cell>
          <cell r="C2391">
            <v>15916.14</v>
          </cell>
          <cell r="D2391" t="str">
            <v>205</v>
          </cell>
          <cell r="E2391" t="str">
            <v>453</v>
          </cell>
          <cell r="F2391">
            <v>0</v>
          </cell>
          <cell r="G2391">
            <v>10</v>
          </cell>
          <cell r="H2391" t="str">
            <v>2006-10-31</v>
          </cell>
        </row>
        <row r="2392">
          <cell r="A2392" t="str">
            <v>480001</v>
          </cell>
          <cell r="B2392" t="str">
            <v>1015</v>
          </cell>
          <cell r="C2392">
            <v>-112793.87</v>
          </cell>
          <cell r="D2392" t="str">
            <v>202</v>
          </cell>
          <cell r="E2392" t="str">
            <v>453</v>
          </cell>
          <cell r="F2392">
            <v>-56389.63</v>
          </cell>
          <cell r="G2392">
            <v>10</v>
          </cell>
          <cell r="H2392" t="str">
            <v>2006-10-31</v>
          </cell>
        </row>
        <row r="2393">
          <cell r="A2393" t="str">
            <v>480001</v>
          </cell>
          <cell r="B2393" t="str">
            <v>1015</v>
          </cell>
          <cell r="C2393">
            <v>-405535.95</v>
          </cell>
          <cell r="D2393" t="str">
            <v>204</v>
          </cell>
          <cell r="E2393" t="str">
            <v>453</v>
          </cell>
          <cell r="F2393">
            <v>0</v>
          </cell>
          <cell r="G2393">
            <v>10</v>
          </cell>
          <cell r="H2393" t="str">
            <v>2006-10-31</v>
          </cell>
        </row>
        <row r="2394">
          <cell r="A2394" t="str">
            <v>480001</v>
          </cell>
          <cell r="B2394" t="str">
            <v>1015</v>
          </cell>
          <cell r="C2394">
            <v>-15090.03</v>
          </cell>
          <cell r="D2394" t="str">
            <v>205</v>
          </cell>
          <cell r="E2394" t="str">
            <v>453</v>
          </cell>
          <cell r="F2394">
            <v>0</v>
          </cell>
          <cell r="G2394">
            <v>10</v>
          </cell>
          <cell r="H2394" t="str">
            <v>2006-10-31</v>
          </cell>
        </row>
        <row r="2395">
          <cell r="A2395" t="str">
            <v>480001</v>
          </cell>
          <cell r="B2395" t="str">
            <v>1015</v>
          </cell>
          <cell r="C2395">
            <v>0</v>
          </cell>
          <cell r="D2395" t="str">
            <v>210</v>
          </cell>
          <cell r="E2395" t="str">
            <v>453</v>
          </cell>
          <cell r="F2395">
            <v>0</v>
          </cell>
          <cell r="G2395">
            <v>10</v>
          </cell>
          <cell r="H2395" t="str">
            <v>2006-10-31</v>
          </cell>
        </row>
        <row r="2396">
          <cell r="A2396" t="str">
            <v>481004</v>
          </cell>
          <cell r="B2396" t="str">
            <v>1015</v>
          </cell>
          <cell r="C2396">
            <v>-125360.91</v>
          </cell>
          <cell r="D2396" t="str">
            <v>202</v>
          </cell>
          <cell r="E2396" t="str">
            <v>453</v>
          </cell>
          <cell r="F2396">
            <v>-60013.16</v>
          </cell>
          <cell r="G2396">
            <v>10</v>
          </cell>
          <cell r="H2396" t="str">
            <v>2006-10-31</v>
          </cell>
        </row>
        <row r="2397">
          <cell r="A2397" t="str">
            <v>481004</v>
          </cell>
          <cell r="B2397" t="str">
            <v>1015</v>
          </cell>
          <cell r="C2397">
            <v>-432347.86</v>
          </cell>
          <cell r="D2397" t="str">
            <v>204</v>
          </cell>
          <cell r="E2397" t="str">
            <v>453</v>
          </cell>
          <cell r="F2397">
            <v>0</v>
          </cell>
          <cell r="G2397">
            <v>10</v>
          </cell>
          <cell r="H2397" t="str">
            <v>2006-10-31</v>
          </cell>
        </row>
        <row r="2398">
          <cell r="A2398" t="str">
            <v>481004</v>
          </cell>
          <cell r="B2398" t="str">
            <v>1015</v>
          </cell>
          <cell r="C2398">
            <v>7678.89</v>
          </cell>
          <cell r="D2398" t="str">
            <v>205</v>
          </cell>
          <cell r="E2398" t="str">
            <v>453</v>
          </cell>
          <cell r="F2398">
            <v>0</v>
          </cell>
          <cell r="G2398">
            <v>10</v>
          </cell>
          <cell r="H2398" t="str">
            <v>2006-10-31</v>
          </cell>
        </row>
        <row r="2399">
          <cell r="A2399" t="str">
            <v>480000</v>
          </cell>
          <cell r="B2399" t="str">
            <v>1015</v>
          </cell>
          <cell r="C2399">
            <v>-17444.89</v>
          </cell>
          <cell r="D2399" t="str">
            <v>202</v>
          </cell>
          <cell r="E2399" t="str">
            <v>455</v>
          </cell>
          <cell r="F2399">
            <v>-4866.9399999999996</v>
          </cell>
          <cell r="G2399">
            <v>10</v>
          </cell>
          <cell r="H2399" t="str">
            <v>2006-10-31</v>
          </cell>
        </row>
        <row r="2400">
          <cell r="A2400" t="str">
            <v>480000</v>
          </cell>
          <cell r="B2400" t="str">
            <v>1015</v>
          </cell>
          <cell r="C2400">
            <v>-35094.5</v>
          </cell>
          <cell r="D2400" t="str">
            <v>204</v>
          </cell>
          <cell r="E2400" t="str">
            <v>455</v>
          </cell>
          <cell r="F2400">
            <v>0</v>
          </cell>
          <cell r="G2400">
            <v>10</v>
          </cell>
          <cell r="H2400" t="str">
            <v>2006-10-31</v>
          </cell>
        </row>
        <row r="2401">
          <cell r="A2401" t="str">
            <v>480000</v>
          </cell>
          <cell r="B2401" t="str">
            <v>1015</v>
          </cell>
          <cell r="C2401">
            <v>1344.62</v>
          </cell>
          <cell r="D2401" t="str">
            <v>205</v>
          </cell>
          <cell r="E2401" t="str">
            <v>455</v>
          </cell>
          <cell r="F2401">
            <v>0</v>
          </cell>
          <cell r="G2401">
            <v>10</v>
          </cell>
          <cell r="H2401" t="str">
            <v>2006-10-31</v>
          </cell>
        </row>
        <row r="2402">
          <cell r="A2402" t="str">
            <v>480001</v>
          </cell>
          <cell r="B2402" t="str">
            <v>1015</v>
          </cell>
          <cell r="C2402">
            <v>-8583.49</v>
          </cell>
          <cell r="D2402" t="str">
            <v>202</v>
          </cell>
          <cell r="E2402" t="str">
            <v>455</v>
          </cell>
          <cell r="F2402">
            <v>-3466.04</v>
          </cell>
          <cell r="G2402">
            <v>10</v>
          </cell>
          <cell r="H2402" t="str">
            <v>2006-10-31</v>
          </cell>
        </row>
        <row r="2403">
          <cell r="A2403" t="str">
            <v>480001</v>
          </cell>
          <cell r="B2403" t="str">
            <v>1015</v>
          </cell>
          <cell r="C2403">
            <v>-24933.26</v>
          </cell>
          <cell r="D2403" t="str">
            <v>204</v>
          </cell>
          <cell r="E2403" t="str">
            <v>455</v>
          </cell>
          <cell r="F2403">
            <v>0</v>
          </cell>
          <cell r="G2403">
            <v>10</v>
          </cell>
          <cell r="H2403" t="str">
            <v>2006-10-31</v>
          </cell>
        </row>
        <row r="2404">
          <cell r="A2404" t="str">
            <v>480001</v>
          </cell>
          <cell r="B2404" t="str">
            <v>1015</v>
          </cell>
          <cell r="C2404">
            <v>-2214.2600000000002</v>
          </cell>
          <cell r="D2404" t="str">
            <v>205</v>
          </cell>
          <cell r="E2404" t="str">
            <v>455</v>
          </cell>
          <cell r="F2404">
            <v>0</v>
          </cell>
          <cell r="G2404">
            <v>10</v>
          </cell>
          <cell r="H2404" t="str">
            <v>2006-10-31</v>
          </cell>
        </row>
        <row r="2405">
          <cell r="A2405" t="str">
            <v>480001</v>
          </cell>
          <cell r="B2405" t="str">
            <v>1015</v>
          </cell>
          <cell r="C2405">
            <v>0</v>
          </cell>
          <cell r="D2405" t="str">
            <v>210</v>
          </cell>
          <cell r="E2405" t="str">
            <v>455</v>
          </cell>
          <cell r="F2405">
            <v>0</v>
          </cell>
          <cell r="G2405">
            <v>10</v>
          </cell>
          <cell r="H2405" t="str">
            <v>2006-10-31</v>
          </cell>
        </row>
        <row r="2406">
          <cell r="A2406" t="str">
            <v>481004</v>
          </cell>
          <cell r="B2406" t="str">
            <v>1015</v>
          </cell>
          <cell r="C2406">
            <v>-9605.6200000000008</v>
          </cell>
          <cell r="D2406" t="str">
            <v>202</v>
          </cell>
          <cell r="E2406" t="str">
            <v>455</v>
          </cell>
          <cell r="F2406">
            <v>-3648.02</v>
          </cell>
          <cell r="G2406">
            <v>10</v>
          </cell>
          <cell r="H2406" t="str">
            <v>2006-10-31</v>
          </cell>
        </row>
        <row r="2407">
          <cell r="A2407" t="str">
            <v>481004</v>
          </cell>
          <cell r="B2407" t="str">
            <v>1015</v>
          </cell>
          <cell r="C2407">
            <v>-26286.240000000002</v>
          </cell>
          <cell r="D2407" t="str">
            <v>204</v>
          </cell>
          <cell r="E2407" t="str">
            <v>455</v>
          </cell>
          <cell r="F2407">
            <v>0</v>
          </cell>
          <cell r="G2407">
            <v>10</v>
          </cell>
          <cell r="H2407" t="str">
            <v>2006-10-31</v>
          </cell>
        </row>
        <row r="2408">
          <cell r="A2408" t="str">
            <v>481004</v>
          </cell>
          <cell r="B2408" t="str">
            <v>1015</v>
          </cell>
          <cell r="C2408">
            <v>869.64</v>
          </cell>
          <cell r="D2408" t="str">
            <v>205</v>
          </cell>
          <cell r="E2408" t="str">
            <v>455</v>
          </cell>
          <cell r="F2408">
            <v>0</v>
          </cell>
          <cell r="G2408">
            <v>10</v>
          </cell>
          <cell r="H2408" t="str">
            <v>2006-10-31</v>
          </cell>
        </row>
        <row r="2409">
          <cell r="A2409" t="str">
            <v>481002</v>
          </cell>
          <cell r="B2409" t="str">
            <v>1015</v>
          </cell>
          <cell r="C2409">
            <v>0</v>
          </cell>
          <cell r="D2409" t="str">
            <v>202</v>
          </cell>
          <cell r="E2409" t="str">
            <v>456</v>
          </cell>
          <cell r="F2409">
            <v>0</v>
          </cell>
          <cell r="G2409">
            <v>10</v>
          </cell>
          <cell r="H2409" t="str">
            <v>2006-10-31</v>
          </cell>
        </row>
        <row r="2410">
          <cell r="A2410" t="str">
            <v>481002</v>
          </cell>
          <cell r="B2410" t="str">
            <v>1015</v>
          </cell>
          <cell r="C2410">
            <v>0</v>
          </cell>
          <cell r="D2410" t="str">
            <v>203</v>
          </cell>
          <cell r="E2410" t="str">
            <v>456</v>
          </cell>
          <cell r="F2410">
            <v>0</v>
          </cell>
          <cell r="G2410">
            <v>10</v>
          </cell>
          <cell r="H2410" t="str">
            <v>2006-10-31</v>
          </cell>
        </row>
        <row r="2411">
          <cell r="A2411" t="str">
            <v>481002</v>
          </cell>
          <cell r="B2411" t="str">
            <v>1015</v>
          </cell>
          <cell r="C2411">
            <v>0</v>
          </cell>
          <cell r="D2411" t="str">
            <v>204</v>
          </cell>
          <cell r="E2411" t="str">
            <v>456</v>
          </cell>
          <cell r="F2411">
            <v>0</v>
          </cell>
          <cell r="G2411">
            <v>10</v>
          </cell>
          <cell r="H2411" t="str">
            <v>2006-10-31</v>
          </cell>
        </row>
        <row r="2412">
          <cell r="A2412" t="str">
            <v>481002</v>
          </cell>
          <cell r="B2412" t="str">
            <v>1015</v>
          </cell>
          <cell r="C2412">
            <v>0</v>
          </cell>
          <cell r="D2412" t="str">
            <v>210</v>
          </cell>
          <cell r="E2412" t="str">
            <v>456</v>
          </cell>
          <cell r="F2412">
            <v>0</v>
          </cell>
          <cell r="G2412">
            <v>10</v>
          </cell>
          <cell r="H2412" t="str">
            <v>2006-10-31</v>
          </cell>
        </row>
        <row r="2413">
          <cell r="A2413" t="str">
            <v>481002</v>
          </cell>
          <cell r="B2413" t="str">
            <v>1015</v>
          </cell>
          <cell r="C2413">
            <v>-473.91</v>
          </cell>
          <cell r="D2413" t="str">
            <v>202</v>
          </cell>
          <cell r="E2413" t="str">
            <v>457</v>
          </cell>
          <cell r="F2413">
            <v>-2973</v>
          </cell>
          <cell r="G2413">
            <v>10</v>
          </cell>
          <cell r="H2413" t="str">
            <v>2006-10-31</v>
          </cell>
        </row>
        <row r="2414">
          <cell r="A2414" t="str">
            <v>481002</v>
          </cell>
          <cell r="B2414" t="str">
            <v>1015</v>
          </cell>
          <cell r="C2414">
            <v>-543.66999999999996</v>
          </cell>
          <cell r="D2414" t="str">
            <v>203</v>
          </cell>
          <cell r="E2414" t="str">
            <v>457</v>
          </cell>
          <cell r="F2414">
            <v>0</v>
          </cell>
          <cell r="G2414">
            <v>10</v>
          </cell>
          <cell r="H2414" t="str">
            <v>2006-10-31</v>
          </cell>
        </row>
        <row r="2415">
          <cell r="A2415" t="str">
            <v>481002</v>
          </cell>
          <cell r="B2415" t="str">
            <v>1015</v>
          </cell>
          <cell r="C2415">
            <v>-8334.51</v>
          </cell>
          <cell r="D2415" t="str">
            <v>204</v>
          </cell>
          <cell r="E2415" t="str">
            <v>457</v>
          </cell>
          <cell r="F2415">
            <v>0</v>
          </cell>
          <cell r="G2415">
            <v>10</v>
          </cell>
          <cell r="H2415" t="str">
            <v>2006-10-31</v>
          </cell>
        </row>
        <row r="2416">
          <cell r="A2416" t="str">
            <v>481005</v>
          </cell>
          <cell r="B2416" t="str">
            <v>1015</v>
          </cell>
          <cell r="C2416">
            <v>-1736</v>
          </cell>
          <cell r="D2416" t="str">
            <v>202</v>
          </cell>
          <cell r="E2416" t="str">
            <v>457</v>
          </cell>
          <cell r="F2416">
            <v>-9539</v>
          </cell>
          <cell r="G2416">
            <v>10</v>
          </cell>
          <cell r="H2416" t="str">
            <v>2006-10-31</v>
          </cell>
        </row>
        <row r="2417">
          <cell r="A2417" t="str">
            <v>481005</v>
          </cell>
          <cell r="B2417" t="str">
            <v>1015</v>
          </cell>
          <cell r="C2417">
            <v>-1744</v>
          </cell>
          <cell r="D2417" t="str">
            <v>203</v>
          </cell>
          <cell r="E2417" t="str">
            <v>457</v>
          </cell>
          <cell r="F2417">
            <v>0</v>
          </cell>
          <cell r="G2417">
            <v>10</v>
          </cell>
          <cell r="H2417" t="str">
            <v>2006-10-31</v>
          </cell>
        </row>
        <row r="2418">
          <cell r="A2418" t="str">
            <v>481005</v>
          </cell>
          <cell r="B2418" t="str">
            <v>1015</v>
          </cell>
          <cell r="C2418">
            <v>-26742</v>
          </cell>
          <cell r="D2418" t="str">
            <v>204</v>
          </cell>
          <cell r="E2418" t="str">
            <v>457</v>
          </cell>
          <cell r="F2418">
            <v>0</v>
          </cell>
          <cell r="G2418">
            <v>10</v>
          </cell>
          <cell r="H2418" t="str">
            <v>2006-10-31</v>
          </cell>
        </row>
        <row r="2419">
          <cell r="A2419" t="str">
            <v>489300</v>
          </cell>
          <cell r="B2419" t="str">
            <v>1015</v>
          </cell>
          <cell r="C2419">
            <v>-2923.96</v>
          </cell>
          <cell r="D2419" t="str">
            <v>250</v>
          </cell>
          <cell r="E2419" t="str">
            <v>458</v>
          </cell>
          <cell r="F2419">
            <v>-17449</v>
          </cell>
          <cell r="G2419">
            <v>10</v>
          </cell>
          <cell r="H2419" t="str">
            <v>2006-10-31</v>
          </cell>
        </row>
        <row r="2420">
          <cell r="A2420" t="str">
            <v>489304</v>
          </cell>
          <cell r="B2420" t="str">
            <v>1015</v>
          </cell>
          <cell r="C2420">
            <v>-834.2</v>
          </cell>
          <cell r="D2420" t="str">
            <v>250</v>
          </cell>
          <cell r="E2420" t="str">
            <v>458</v>
          </cell>
          <cell r="F2420">
            <v>-2444</v>
          </cell>
          <cell r="G2420">
            <v>10</v>
          </cell>
          <cell r="H2420" t="str">
            <v>2006-10-31</v>
          </cell>
        </row>
        <row r="2421">
          <cell r="A2421" t="str">
            <v>489300</v>
          </cell>
          <cell r="B2421" t="str">
            <v>1015</v>
          </cell>
          <cell r="C2421">
            <v>-1702.96</v>
          </cell>
          <cell r="D2421" t="str">
            <v>250</v>
          </cell>
          <cell r="E2421" t="str">
            <v>459</v>
          </cell>
          <cell r="F2421">
            <v>-4856</v>
          </cell>
          <cell r="G2421">
            <v>10</v>
          </cell>
          <cell r="H2421" t="str">
            <v>2006-10-31</v>
          </cell>
        </row>
        <row r="2422">
          <cell r="A2422" t="str">
            <v>480004</v>
          </cell>
          <cell r="B2422" t="str">
            <v>1015</v>
          </cell>
          <cell r="C2422">
            <v>-97509.84</v>
          </cell>
          <cell r="D2422" t="str">
            <v>215</v>
          </cell>
          <cell r="E2422" t="str">
            <v>CET</v>
          </cell>
          <cell r="F2422">
            <v>0</v>
          </cell>
          <cell r="G2422">
            <v>10</v>
          </cell>
          <cell r="H2422" t="str">
            <v>2006-10-31</v>
          </cell>
        </row>
        <row r="2423">
          <cell r="A2423" t="str">
            <v>481003</v>
          </cell>
          <cell r="B2423" t="str">
            <v>1015</v>
          </cell>
          <cell r="C2423">
            <v>-117350.93</v>
          </cell>
          <cell r="D2423" t="str">
            <v>200</v>
          </cell>
          <cell r="E2423" t="str">
            <v>407</v>
          </cell>
          <cell r="F2423">
            <v>-12447.63</v>
          </cell>
          <cell r="G2423">
            <v>10</v>
          </cell>
          <cell r="H2423" t="str">
            <v>2006-10-31</v>
          </cell>
        </row>
        <row r="2424">
          <cell r="A2424" t="str">
            <v>481000</v>
          </cell>
          <cell r="B2424" t="str">
            <v>1015</v>
          </cell>
          <cell r="C2424">
            <v>-12628.77</v>
          </cell>
          <cell r="D2424" t="str">
            <v>202</v>
          </cell>
          <cell r="E2424" t="str">
            <v>402</v>
          </cell>
          <cell r="F2424">
            <v>0</v>
          </cell>
          <cell r="G2424">
            <v>11</v>
          </cell>
          <cell r="H2424" t="str">
            <v>2006-11-30</v>
          </cell>
        </row>
        <row r="2425">
          <cell r="A2425" t="str">
            <v>481000</v>
          </cell>
          <cell r="B2425" t="str">
            <v>1015</v>
          </cell>
          <cell r="C2425">
            <v>-2606.56</v>
          </cell>
          <cell r="D2425" t="str">
            <v>202</v>
          </cell>
          <cell r="E2425" t="str">
            <v>402</v>
          </cell>
          <cell r="F2425">
            <v>-5478.32</v>
          </cell>
          <cell r="G2425">
            <v>11</v>
          </cell>
          <cell r="H2425" t="str">
            <v>2006-11-30</v>
          </cell>
        </row>
        <row r="2426">
          <cell r="A2426" t="str">
            <v>481000</v>
          </cell>
          <cell r="B2426" t="str">
            <v>1015</v>
          </cell>
          <cell r="C2426">
            <v>-2521.4299999999998</v>
          </cell>
          <cell r="D2426" t="str">
            <v>202</v>
          </cell>
          <cell r="E2426" t="str">
            <v>402</v>
          </cell>
          <cell r="F2426">
            <v>-5371.25</v>
          </cell>
          <cell r="G2426">
            <v>11</v>
          </cell>
          <cell r="H2426" t="str">
            <v>2006-11-30</v>
          </cell>
        </row>
        <row r="2427">
          <cell r="A2427" t="str">
            <v>481000</v>
          </cell>
          <cell r="B2427" t="str">
            <v>1015</v>
          </cell>
          <cell r="C2427">
            <v>-2326.23</v>
          </cell>
          <cell r="D2427" t="str">
            <v>202</v>
          </cell>
          <cell r="E2427" t="str">
            <v>402</v>
          </cell>
          <cell r="F2427">
            <v>-5107.72</v>
          </cell>
          <cell r="G2427">
            <v>11</v>
          </cell>
          <cell r="H2427" t="str">
            <v>2006-11-30</v>
          </cell>
        </row>
        <row r="2428">
          <cell r="A2428" t="str">
            <v>481000</v>
          </cell>
          <cell r="B2428" t="str">
            <v>1015</v>
          </cell>
          <cell r="C2428">
            <v>-2172.66</v>
          </cell>
          <cell r="D2428" t="str">
            <v>202</v>
          </cell>
          <cell r="E2428" t="str">
            <v>402</v>
          </cell>
          <cell r="F2428">
            <v>-4729.25</v>
          </cell>
          <cell r="G2428">
            <v>11</v>
          </cell>
          <cell r="H2428" t="str">
            <v>2006-11-30</v>
          </cell>
        </row>
        <row r="2429">
          <cell r="A2429" t="str">
            <v>481000</v>
          </cell>
          <cell r="B2429" t="str">
            <v>1015</v>
          </cell>
          <cell r="C2429">
            <v>-1956.23</v>
          </cell>
          <cell r="D2429" t="str">
            <v>202</v>
          </cell>
          <cell r="E2429" t="str">
            <v>402</v>
          </cell>
          <cell r="F2429">
            <v>-4167.46</v>
          </cell>
          <cell r="G2429">
            <v>11</v>
          </cell>
          <cell r="H2429" t="str">
            <v>2006-11-30</v>
          </cell>
        </row>
        <row r="2430">
          <cell r="A2430" t="str">
            <v>481000</v>
          </cell>
          <cell r="B2430" t="str">
            <v>1015</v>
          </cell>
          <cell r="C2430">
            <v>-1715.77</v>
          </cell>
          <cell r="D2430" t="str">
            <v>202</v>
          </cell>
          <cell r="E2430" t="str">
            <v>402</v>
          </cell>
          <cell r="F2430">
            <v>-3980.65</v>
          </cell>
          <cell r="G2430">
            <v>11</v>
          </cell>
          <cell r="H2430" t="str">
            <v>2006-11-30</v>
          </cell>
        </row>
        <row r="2431">
          <cell r="A2431" t="str">
            <v>481000</v>
          </cell>
          <cell r="B2431" t="str">
            <v>1015</v>
          </cell>
          <cell r="C2431">
            <v>-1418.03</v>
          </cell>
          <cell r="D2431" t="str">
            <v>202</v>
          </cell>
          <cell r="E2431" t="str">
            <v>402</v>
          </cell>
          <cell r="F2431">
            <v>-2949.45</v>
          </cell>
          <cell r="G2431">
            <v>11</v>
          </cell>
          <cell r="H2431" t="str">
            <v>2006-11-30</v>
          </cell>
        </row>
        <row r="2432">
          <cell r="A2432" t="str">
            <v>481000</v>
          </cell>
          <cell r="B2432" t="str">
            <v>1015</v>
          </cell>
          <cell r="C2432">
            <v>-531.39</v>
          </cell>
          <cell r="D2432" t="str">
            <v>202</v>
          </cell>
          <cell r="E2432" t="str">
            <v>402</v>
          </cell>
          <cell r="F2432">
            <v>-1250.32</v>
          </cell>
          <cell r="G2432">
            <v>11</v>
          </cell>
          <cell r="H2432" t="str">
            <v>2006-11-30</v>
          </cell>
        </row>
        <row r="2433">
          <cell r="A2433" t="str">
            <v>481000</v>
          </cell>
          <cell r="B2433" t="str">
            <v>1015</v>
          </cell>
          <cell r="C2433">
            <v>-20461.41</v>
          </cell>
          <cell r="D2433" t="str">
            <v>202</v>
          </cell>
          <cell r="E2433" t="str">
            <v>402</v>
          </cell>
          <cell r="F2433">
            <v>-53781.55</v>
          </cell>
          <cell r="G2433">
            <v>11</v>
          </cell>
          <cell r="H2433" t="str">
            <v>2006-11-30</v>
          </cell>
        </row>
        <row r="2434">
          <cell r="A2434" t="str">
            <v>481000</v>
          </cell>
          <cell r="B2434" t="str">
            <v>1015</v>
          </cell>
          <cell r="C2434">
            <v>-12143.6</v>
          </cell>
          <cell r="D2434" t="str">
            <v>202</v>
          </cell>
          <cell r="E2434" t="str">
            <v>402</v>
          </cell>
          <cell r="F2434">
            <v>-27655.19</v>
          </cell>
          <cell r="G2434">
            <v>11</v>
          </cell>
          <cell r="H2434" t="str">
            <v>2006-11-30</v>
          </cell>
        </row>
        <row r="2435">
          <cell r="A2435" t="str">
            <v>481000</v>
          </cell>
          <cell r="B2435" t="str">
            <v>1015</v>
          </cell>
          <cell r="C2435">
            <v>-11537</v>
          </cell>
          <cell r="D2435" t="str">
            <v>202</v>
          </cell>
          <cell r="E2435" t="str">
            <v>402</v>
          </cell>
          <cell r="F2435">
            <v>-27150.33</v>
          </cell>
          <cell r="G2435">
            <v>11</v>
          </cell>
          <cell r="H2435" t="str">
            <v>2006-11-30</v>
          </cell>
        </row>
        <row r="2436">
          <cell r="A2436" t="str">
            <v>481000</v>
          </cell>
          <cell r="B2436" t="str">
            <v>1015</v>
          </cell>
          <cell r="C2436">
            <v>-8823.61</v>
          </cell>
          <cell r="D2436" t="str">
            <v>202</v>
          </cell>
          <cell r="E2436" t="str">
            <v>402</v>
          </cell>
          <cell r="F2436">
            <v>-20928.53</v>
          </cell>
          <cell r="G2436">
            <v>11</v>
          </cell>
          <cell r="H2436" t="str">
            <v>2006-11-30</v>
          </cell>
        </row>
        <row r="2437">
          <cell r="A2437" t="str">
            <v>481000</v>
          </cell>
          <cell r="B2437" t="str">
            <v>1015</v>
          </cell>
          <cell r="C2437">
            <v>-8946.66</v>
          </cell>
          <cell r="D2437" t="str">
            <v>202</v>
          </cell>
          <cell r="E2437" t="str">
            <v>402</v>
          </cell>
          <cell r="F2437">
            <v>-20736.439999999999</v>
          </cell>
          <cell r="G2437">
            <v>11</v>
          </cell>
          <cell r="H2437" t="str">
            <v>2006-11-30</v>
          </cell>
        </row>
        <row r="2438">
          <cell r="A2438" t="str">
            <v>481000</v>
          </cell>
          <cell r="B2438" t="str">
            <v>1015</v>
          </cell>
          <cell r="C2438">
            <v>-8226.83</v>
          </cell>
          <cell r="D2438" t="str">
            <v>202</v>
          </cell>
          <cell r="E2438" t="str">
            <v>402</v>
          </cell>
          <cell r="F2438">
            <v>-19511.48</v>
          </cell>
          <cell r="G2438">
            <v>11</v>
          </cell>
          <cell r="H2438" t="str">
            <v>2006-11-30</v>
          </cell>
        </row>
        <row r="2439">
          <cell r="A2439" t="str">
            <v>481000</v>
          </cell>
          <cell r="B2439" t="str">
            <v>1015</v>
          </cell>
          <cell r="C2439">
            <v>-6145.02</v>
          </cell>
          <cell r="D2439" t="str">
            <v>202</v>
          </cell>
          <cell r="E2439" t="str">
            <v>402</v>
          </cell>
          <cell r="F2439">
            <v>-14371.14</v>
          </cell>
          <cell r="G2439">
            <v>11</v>
          </cell>
          <cell r="H2439" t="str">
            <v>2006-11-30</v>
          </cell>
        </row>
        <row r="2440">
          <cell r="A2440" t="str">
            <v>481000</v>
          </cell>
          <cell r="B2440" t="str">
            <v>1015</v>
          </cell>
          <cell r="C2440">
            <v>602562.09</v>
          </cell>
          <cell r="D2440" t="str">
            <v>202</v>
          </cell>
          <cell r="E2440" t="str">
            <v>402</v>
          </cell>
          <cell r="F2440">
            <v>1249759.3400000001</v>
          </cell>
          <cell r="G2440">
            <v>11</v>
          </cell>
          <cell r="H2440" t="str">
            <v>2006-11-30</v>
          </cell>
        </row>
        <row r="2441">
          <cell r="A2441" t="str">
            <v>481000</v>
          </cell>
          <cell r="B2441" t="str">
            <v>1015</v>
          </cell>
          <cell r="C2441">
            <v>-521499.19</v>
          </cell>
          <cell r="D2441" t="str">
            <v>202</v>
          </cell>
          <cell r="E2441" t="str">
            <v>402</v>
          </cell>
          <cell r="F2441">
            <v>-1081816.26</v>
          </cell>
          <cell r="G2441">
            <v>11</v>
          </cell>
          <cell r="H2441" t="str">
            <v>2006-11-30</v>
          </cell>
        </row>
        <row r="2442">
          <cell r="A2442" t="str">
            <v>481000</v>
          </cell>
          <cell r="B2442" t="str">
            <v>1015</v>
          </cell>
          <cell r="C2442">
            <v>-58973.73</v>
          </cell>
          <cell r="D2442" t="str">
            <v>203</v>
          </cell>
          <cell r="E2442" t="str">
            <v>402</v>
          </cell>
          <cell r="F2442">
            <v>0</v>
          </cell>
          <cell r="G2442">
            <v>11</v>
          </cell>
          <cell r="H2442" t="str">
            <v>2006-11-30</v>
          </cell>
        </row>
        <row r="2443">
          <cell r="A2443" t="str">
            <v>481000</v>
          </cell>
          <cell r="B2443" t="str">
            <v>1015</v>
          </cell>
          <cell r="C2443">
            <v>-262504.55</v>
          </cell>
          <cell r="D2443" t="str">
            <v>204</v>
          </cell>
          <cell r="E2443" t="str">
            <v>402</v>
          </cell>
          <cell r="F2443">
            <v>0</v>
          </cell>
          <cell r="G2443">
            <v>11</v>
          </cell>
          <cell r="H2443" t="str">
            <v>2006-11-30</v>
          </cell>
        </row>
        <row r="2444">
          <cell r="A2444" t="str">
            <v>481000</v>
          </cell>
          <cell r="B2444" t="str">
            <v>1015</v>
          </cell>
          <cell r="C2444">
            <v>4980289.62</v>
          </cell>
          <cell r="D2444" t="str">
            <v>210</v>
          </cell>
          <cell r="E2444" t="str">
            <v>402</v>
          </cell>
          <cell r="F2444">
            <v>927877</v>
          </cell>
          <cell r="G2444">
            <v>11</v>
          </cell>
          <cell r="H2444" t="str">
            <v>2006-11-30</v>
          </cell>
        </row>
        <row r="2445">
          <cell r="A2445" t="str">
            <v>481000</v>
          </cell>
          <cell r="B2445" t="str">
            <v>1015</v>
          </cell>
          <cell r="C2445">
            <v>-4980289.62</v>
          </cell>
          <cell r="D2445" t="str">
            <v>210</v>
          </cell>
          <cell r="E2445" t="str">
            <v>402</v>
          </cell>
          <cell r="F2445">
            <v>-927877</v>
          </cell>
          <cell r="G2445">
            <v>11</v>
          </cell>
          <cell r="H2445" t="str">
            <v>2006-11-30</v>
          </cell>
        </row>
        <row r="2446">
          <cell r="A2446" t="str">
            <v>481004</v>
          </cell>
          <cell r="B2446" t="str">
            <v>1015</v>
          </cell>
          <cell r="C2446">
            <v>-34946.949999999997</v>
          </cell>
          <cell r="D2446" t="str">
            <v>202</v>
          </cell>
          <cell r="E2446" t="str">
            <v>402</v>
          </cell>
          <cell r="F2446">
            <v>0</v>
          </cell>
          <cell r="G2446">
            <v>11</v>
          </cell>
          <cell r="H2446" t="str">
            <v>2006-11-30</v>
          </cell>
        </row>
        <row r="2447">
          <cell r="A2447" t="str">
            <v>481004</v>
          </cell>
          <cell r="B2447" t="str">
            <v>1015</v>
          </cell>
          <cell r="C2447">
            <v>-50.93</v>
          </cell>
          <cell r="D2447" t="str">
            <v>202</v>
          </cell>
          <cell r="E2447" t="str">
            <v>402</v>
          </cell>
          <cell r="F2447">
            <v>-94.48</v>
          </cell>
          <cell r="G2447">
            <v>11</v>
          </cell>
          <cell r="H2447" t="str">
            <v>2006-11-30</v>
          </cell>
        </row>
        <row r="2448">
          <cell r="A2448" t="str">
            <v>481004</v>
          </cell>
          <cell r="B2448" t="str">
            <v>1015</v>
          </cell>
          <cell r="C2448">
            <v>485.79</v>
          </cell>
          <cell r="D2448" t="str">
            <v>202</v>
          </cell>
          <cell r="E2448" t="str">
            <v>402</v>
          </cell>
          <cell r="F2448">
            <v>621.79</v>
          </cell>
          <cell r="G2448">
            <v>11</v>
          </cell>
          <cell r="H2448" t="str">
            <v>2006-11-30</v>
          </cell>
        </row>
        <row r="2449">
          <cell r="A2449" t="str">
            <v>481004</v>
          </cell>
          <cell r="B2449" t="str">
            <v>1015</v>
          </cell>
          <cell r="C2449">
            <v>-4386.03</v>
          </cell>
          <cell r="D2449" t="str">
            <v>202</v>
          </cell>
          <cell r="E2449" t="str">
            <v>402</v>
          </cell>
          <cell r="F2449">
            <v>-9554.35</v>
          </cell>
          <cell r="G2449">
            <v>11</v>
          </cell>
          <cell r="H2449" t="str">
            <v>2006-11-30</v>
          </cell>
        </row>
        <row r="2450">
          <cell r="A2450" t="str">
            <v>481004</v>
          </cell>
          <cell r="B2450" t="str">
            <v>1015</v>
          </cell>
          <cell r="C2450">
            <v>-3477.68</v>
          </cell>
          <cell r="D2450" t="str">
            <v>202</v>
          </cell>
          <cell r="E2450" t="str">
            <v>402</v>
          </cell>
          <cell r="F2450">
            <v>-7674.25</v>
          </cell>
          <cell r="G2450">
            <v>11</v>
          </cell>
          <cell r="H2450" t="str">
            <v>2006-11-30</v>
          </cell>
        </row>
        <row r="2451">
          <cell r="A2451" t="str">
            <v>481004</v>
          </cell>
          <cell r="B2451" t="str">
            <v>1015</v>
          </cell>
          <cell r="C2451">
            <v>-2806.96</v>
          </cell>
          <cell r="D2451" t="str">
            <v>202</v>
          </cell>
          <cell r="E2451" t="str">
            <v>402</v>
          </cell>
          <cell r="F2451">
            <v>-6138.51</v>
          </cell>
          <cell r="G2451">
            <v>11</v>
          </cell>
          <cell r="H2451" t="str">
            <v>2006-11-30</v>
          </cell>
        </row>
        <row r="2452">
          <cell r="A2452" t="str">
            <v>481004</v>
          </cell>
          <cell r="B2452" t="str">
            <v>1015</v>
          </cell>
          <cell r="C2452">
            <v>-2460.81</v>
          </cell>
          <cell r="D2452" t="str">
            <v>202</v>
          </cell>
          <cell r="E2452" t="str">
            <v>402</v>
          </cell>
          <cell r="F2452">
            <v>-5099.49</v>
          </cell>
          <cell r="G2452">
            <v>11</v>
          </cell>
          <cell r="H2452" t="str">
            <v>2006-11-30</v>
          </cell>
        </row>
        <row r="2453">
          <cell r="A2453" t="str">
            <v>481004</v>
          </cell>
          <cell r="B2453" t="str">
            <v>1015</v>
          </cell>
          <cell r="C2453">
            <v>-2005.75</v>
          </cell>
          <cell r="D2453" t="str">
            <v>202</v>
          </cell>
          <cell r="E2453" t="str">
            <v>402</v>
          </cell>
          <cell r="F2453">
            <v>-4090.53</v>
          </cell>
          <cell r="G2453">
            <v>11</v>
          </cell>
          <cell r="H2453" t="str">
            <v>2006-11-30</v>
          </cell>
        </row>
        <row r="2454">
          <cell r="A2454" t="str">
            <v>481004</v>
          </cell>
          <cell r="B2454" t="str">
            <v>1015</v>
          </cell>
          <cell r="C2454">
            <v>-811.08</v>
          </cell>
          <cell r="D2454" t="str">
            <v>202</v>
          </cell>
          <cell r="E2454" t="str">
            <v>402</v>
          </cell>
          <cell r="F2454">
            <v>-1787.13</v>
          </cell>
          <cell r="G2454">
            <v>11</v>
          </cell>
          <cell r="H2454" t="str">
            <v>2006-11-30</v>
          </cell>
        </row>
        <row r="2455">
          <cell r="A2455" t="str">
            <v>481004</v>
          </cell>
          <cell r="B2455" t="str">
            <v>1015</v>
          </cell>
          <cell r="C2455">
            <v>-485.79</v>
          </cell>
          <cell r="D2455" t="str">
            <v>202</v>
          </cell>
          <cell r="E2455" t="str">
            <v>402</v>
          </cell>
          <cell r="F2455">
            <v>-622.1</v>
          </cell>
          <cell r="G2455">
            <v>11</v>
          </cell>
          <cell r="H2455" t="str">
            <v>2006-11-30</v>
          </cell>
        </row>
        <row r="2456">
          <cell r="A2456" t="str">
            <v>481004</v>
          </cell>
          <cell r="B2456" t="str">
            <v>1015</v>
          </cell>
          <cell r="C2456">
            <v>-235.25</v>
          </cell>
          <cell r="D2456" t="str">
            <v>202</v>
          </cell>
          <cell r="E2456" t="str">
            <v>402</v>
          </cell>
          <cell r="F2456">
            <v>-473.69</v>
          </cell>
          <cell r="G2456">
            <v>11</v>
          </cell>
          <cell r="H2456" t="str">
            <v>2006-11-30</v>
          </cell>
        </row>
        <row r="2457">
          <cell r="A2457" t="str">
            <v>481004</v>
          </cell>
          <cell r="B2457" t="str">
            <v>1015</v>
          </cell>
          <cell r="C2457">
            <v>-35151.699999999997</v>
          </cell>
          <cell r="D2457" t="str">
            <v>202</v>
          </cell>
          <cell r="E2457" t="str">
            <v>402</v>
          </cell>
          <cell r="F2457">
            <v>-89777.36</v>
          </cell>
          <cell r="G2457">
            <v>11</v>
          </cell>
          <cell r="H2457" t="str">
            <v>2006-11-30</v>
          </cell>
        </row>
        <row r="2458">
          <cell r="A2458" t="str">
            <v>481004</v>
          </cell>
          <cell r="B2458" t="str">
            <v>1015</v>
          </cell>
          <cell r="C2458">
            <v>-20867.349999999999</v>
          </cell>
          <cell r="D2458" t="str">
            <v>202</v>
          </cell>
          <cell r="E2458" t="str">
            <v>402</v>
          </cell>
          <cell r="F2458">
            <v>-53752.06</v>
          </cell>
          <cell r="G2458">
            <v>11</v>
          </cell>
          <cell r="H2458" t="str">
            <v>2006-11-30</v>
          </cell>
        </row>
        <row r="2459">
          <cell r="A2459" t="str">
            <v>481004</v>
          </cell>
          <cell r="B2459" t="str">
            <v>1015</v>
          </cell>
          <cell r="C2459">
            <v>-24454.91</v>
          </cell>
          <cell r="D2459" t="str">
            <v>202</v>
          </cell>
          <cell r="E2459" t="str">
            <v>402</v>
          </cell>
          <cell r="F2459">
            <v>-53371.39</v>
          </cell>
          <cell r="G2459">
            <v>11</v>
          </cell>
          <cell r="H2459" t="str">
            <v>2006-11-30</v>
          </cell>
        </row>
        <row r="2460">
          <cell r="A2460" t="str">
            <v>481004</v>
          </cell>
          <cell r="B2460" t="str">
            <v>1015</v>
          </cell>
          <cell r="C2460">
            <v>-18682.12</v>
          </cell>
          <cell r="D2460" t="str">
            <v>202</v>
          </cell>
          <cell r="E2460" t="str">
            <v>402</v>
          </cell>
          <cell r="F2460">
            <v>-42227.56</v>
          </cell>
          <cell r="G2460">
            <v>11</v>
          </cell>
          <cell r="H2460" t="str">
            <v>2006-11-30</v>
          </cell>
        </row>
        <row r="2461">
          <cell r="A2461" t="str">
            <v>481004</v>
          </cell>
          <cell r="B2461" t="str">
            <v>1015</v>
          </cell>
          <cell r="C2461">
            <v>-13461.87</v>
          </cell>
          <cell r="D2461" t="str">
            <v>202</v>
          </cell>
          <cell r="E2461" t="str">
            <v>402</v>
          </cell>
          <cell r="F2461">
            <v>-29399.69</v>
          </cell>
          <cell r="G2461">
            <v>11</v>
          </cell>
          <cell r="H2461" t="str">
            <v>2006-11-30</v>
          </cell>
        </row>
        <row r="2462">
          <cell r="A2462" t="str">
            <v>481004</v>
          </cell>
          <cell r="B2462" t="str">
            <v>1015</v>
          </cell>
          <cell r="C2462">
            <v>-11331.53</v>
          </cell>
          <cell r="D2462" t="str">
            <v>202</v>
          </cell>
          <cell r="E2462" t="str">
            <v>402</v>
          </cell>
          <cell r="F2462">
            <v>-25466.35</v>
          </cell>
          <cell r="G2462">
            <v>11</v>
          </cell>
          <cell r="H2462" t="str">
            <v>2006-11-30</v>
          </cell>
        </row>
        <row r="2463">
          <cell r="A2463" t="str">
            <v>481004</v>
          </cell>
          <cell r="B2463" t="str">
            <v>1015</v>
          </cell>
          <cell r="C2463">
            <v>-10357.6</v>
          </cell>
          <cell r="D2463" t="str">
            <v>202</v>
          </cell>
          <cell r="E2463" t="str">
            <v>402</v>
          </cell>
          <cell r="F2463">
            <v>-24284.67</v>
          </cell>
          <cell r="G2463">
            <v>11</v>
          </cell>
          <cell r="H2463" t="str">
            <v>2006-11-30</v>
          </cell>
        </row>
        <row r="2464">
          <cell r="A2464" t="str">
            <v>481004</v>
          </cell>
          <cell r="B2464" t="str">
            <v>1015</v>
          </cell>
          <cell r="C2464">
            <v>-7932.42</v>
          </cell>
          <cell r="D2464" t="str">
            <v>202</v>
          </cell>
          <cell r="E2464" t="str">
            <v>402</v>
          </cell>
          <cell r="F2464">
            <v>-16643.12</v>
          </cell>
          <cell r="G2464">
            <v>11</v>
          </cell>
          <cell r="H2464" t="str">
            <v>2006-11-30</v>
          </cell>
        </row>
        <row r="2465">
          <cell r="A2465" t="str">
            <v>481004</v>
          </cell>
          <cell r="B2465" t="str">
            <v>1015</v>
          </cell>
          <cell r="C2465">
            <v>-7543.38</v>
          </cell>
          <cell r="D2465" t="str">
            <v>202</v>
          </cell>
          <cell r="E2465" t="str">
            <v>402</v>
          </cell>
          <cell r="F2465">
            <v>-15854.21</v>
          </cell>
          <cell r="G2465">
            <v>11</v>
          </cell>
          <cell r="H2465" t="str">
            <v>2006-11-30</v>
          </cell>
        </row>
        <row r="2466">
          <cell r="A2466" t="str">
            <v>481004</v>
          </cell>
          <cell r="B2466" t="str">
            <v>1015</v>
          </cell>
          <cell r="C2466">
            <v>-6279.94</v>
          </cell>
          <cell r="D2466" t="str">
            <v>202</v>
          </cell>
          <cell r="E2466" t="str">
            <v>402</v>
          </cell>
          <cell r="F2466">
            <v>-12596.06</v>
          </cell>
          <cell r="G2466">
            <v>11</v>
          </cell>
          <cell r="H2466" t="str">
            <v>2006-11-30</v>
          </cell>
        </row>
        <row r="2467">
          <cell r="A2467" t="str">
            <v>481004</v>
          </cell>
          <cell r="B2467" t="str">
            <v>1015</v>
          </cell>
          <cell r="C2467">
            <v>501247.4</v>
          </cell>
          <cell r="D2467" t="str">
            <v>202</v>
          </cell>
          <cell r="E2467" t="str">
            <v>402</v>
          </cell>
          <cell r="F2467">
            <v>1792821.98</v>
          </cell>
          <cell r="G2467">
            <v>11</v>
          </cell>
          <cell r="H2467" t="str">
            <v>2006-11-30</v>
          </cell>
        </row>
        <row r="2468">
          <cell r="A2468" t="str">
            <v>481004</v>
          </cell>
          <cell r="B2468" t="str">
            <v>1015</v>
          </cell>
          <cell r="C2468">
            <v>-634326.9</v>
          </cell>
          <cell r="D2468" t="str">
            <v>202</v>
          </cell>
          <cell r="E2468" t="str">
            <v>402</v>
          </cell>
          <cell r="F2468">
            <v>-2015773.77</v>
          </cell>
          <cell r="G2468">
            <v>11</v>
          </cell>
          <cell r="H2468" t="str">
            <v>2006-11-30</v>
          </cell>
        </row>
        <row r="2469">
          <cell r="A2469" t="str">
            <v>481004</v>
          </cell>
          <cell r="B2469" t="str">
            <v>1015</v>
          </cell>
          <cell r="C2469">
            <v>-744116.95</v>
          </cell>
          <cell r="D2469" t="str">
            <v>203</v>
          </cell>
          <cell r="E2469" t="str">
            <v>402</v>
          </cell>
          <cell r="F2469">
            <v>0</v>
          </cell>
          <cell r="G2469">
            <v>11</v>
          </cell>
          <cell r="H2469" t="str">
            <v>2006-11-30</v>
          </cell>
        </row>
        <row r="2470">
          <cell r="A2470" t="str">
            <v>481004</v>
          </cell>
          <cell r="B2470" t="str">
            <v>1015</v>
          </cell>
          <cell r="C2470">
            <v>-3313059.32</v>
          </cell>
          <cell r="D2470" t="str">
            <v>204</v>
          </cell>
          <cell r="E2470" t="str">
            <v>402</v>
          </cell>
          <cell r="F2470">
            <v>0</v>
          </cell>
          <cell r="G2470">
            <v>11</v>
          </cell>
          <cell r="H2470" t="str">
            <v>2006-11-30</v>
          </cell>
        </row>
        <row r="2471">
          <cell r="A2471" t="str">
            <v>481004</v>
          </cell>
          <cell r="B2471" t="str">
            <v>1015</v>
          </cell>
          <cell r="C2471">
            <v>4327182.79</v>
          </cell>
          <cell r="D2471" t="str">
            <v>210</v>
          </cell>
          <cell r="E2471" t="str">
            <v>402</v>
          </cell>
          <cell r="F2471">
            <v>842511</v>
          </cell>
          <cell r="G2471">
            <v>11</v>
          </cell>
          <cell r="H2471" t="str">
            <v>2006-11-30</v>
          </cell>
        </row>
        <row r="2472">
          <cell r="A2472" t="str">
            <v>481004</v>
          </cell>
          <cell r="B2472" t="str">
            <v>1015</v>
          </cell>
          <cell r="C2472">
            <v>-4327182.79</v>
          </cell>
          <cell r="D2472" t="str">
            <v>210</v>
          </cell>
          <cell r="E2472" t="str">
            <v>402</v>
          </cell>
          <cell r="F2472">
            <v>-842511</v>
          </cell>
          <cell r="G2472">
            <v>11</v>
          </cell>
          <cell r="H2472" t="str">
            <v>2006-11-30</v>
          </cell>
        </row>
        <row r="2473">
          <cell r="A2473" t="str">
            <v>481000</v>
          </cell>
          <cell r="B2473" t="str">
            <v>1015</v>
          </cell>
          <cell r="C2473">
            <v>-7071.01</v>
          </cell>
          <cell r="D2473" t="str">
            <v>202</v>
          </cell>
          <cell r="E2473" t="str">
            <v>403</v>
          </cell>
          <cell r="F2473">
            <v>0</v>
          </cell>
          <cell r="G2473">
            <v>11</v>
          </cell>
          <cell r="H2473" t="str">
            <v>2006-11-30</v>
          </cell>
        </row>
        <row r="2474">
          <cell r="A2474" t="str">
            <v>481000</v>
          </cell>
          <cell r="B2474" t="str">
            <v>1015</v>
          </cell>
          <cell r="C2474">
            <v>-1663.3</v>
          </cell>
          <cell r="D2474" t="str">
            <v>203</v>
          </cell>
          <cell r="E2474" t="str">
            <v>403</v>
          </cell>
          <cell r="F2474">
            <v>0</v>
          </cell>
          <cell r="G2474">
            <v>11</v>
          </cell>
          <cell r="H2474" t="str">
            <v>2006-11-30</v>
          </cell>
        </row>
        <row r="2475">
          <cell r="A2475" t="str">
            <v>481000</v>
          </cell>
          <cell r="B2475" t="str">
            <v>1015</v>
          </cell>
          <cell r="C2475">
            <v>-2974.7</v>
          </cell>
          <cell r="D2475" t="str">
            <v>204</v>
          </cell>
          <cell r="E2475" t="str">
            <v>403</v>
          </cell>
          <cell r="F2475">
            <v>0</v>
          </cell>
          <cell r="G2475">
            <v>11</v>
          </cell>
          <cell r="H2475" t="str">
            <v>2006-11-30</v>
          </cell>
        </row>
        <row r="2476">
          <cell r="A2476" t="str">
            <v>481000</v>
          </cell>
          <cell r="B2476" t="str">
            <v>1015</v>
          </cell>
          <cell r="C2476">
            <v>-9431.9</v>
          </cell>
          <cell r="D2476" t="str">
            <v>202</v>
          </cell>
          <cell r="E2476" t="str">
            <v>404</v>
          </cell>
          <cell r="F2476">
            <v>-30000</v>
          </cell>
          <cell r="G2476">
            <v>11</v>
          </cell>
          <cell r="H2476" t="str">
            <v>2006-11-30</v>
          </cell>
        </row>
        <row r="2477">
          <cell r="A2477" t="str">
            <v>481000</v>
          </cell>
          <cell r="B2477" t="str">
            <v>1015</v>
          </cell>
          <cell r="C2477">
            <v>9742.31</v>
          </cell>
          <cell r="D2477" t="str">
            <v>202</v>
          </cell>
          <cell r="E2477" t="str">
            <v>404</v>
          </cell>
          <cell r="F2477">
            <v>31000</v>
          </cell>
          <cell r="G2477">
            <v>11</v>
          </cell>
          <cell r="H2477" t="str">
            <v>2006-11-30</v>
          </cell>
        </row>
        <row r="2478">
          <cell r="A2478" t="str">
            <v>481000</v>
          </cell>
          <cell r="B2478" t="str">
            <v>1015</v>
          </cell>
          <cell r="C2478">
            <v>-9742.31</v>
          </cell>
          <cell r="D2478" t="str">
            <v>202</v>
          </cell>
          <cell r="E2478" t="str">
            <v>404</v>
          </cell>
          <cell r="F2478">
            <v>-31000</v>
          </cell>
          <cell r="G2478">
            <v>11</v>
          </cell>
          <cell r="H2478" t="str">
            <v>2006-11-30</v>
          </cell>
        </row>
        <row r="2479">
          <cell r="A2479" t="str">
            <v>481000</v>
          </cell>
          <cell r="B2479" t="str">
            <v>1015</v>
          </cell>
          <cell r="C2479">
            <v>-25142.400000000001</v>
          </cell>
          <cell r="D2479" t="str">
            <v>203</v>
          </cell>
          <cell r="E2479" t="str">
            <v>404</v>
          </cell>
          <cell r="F2479">
            <v>0</v>
          </cell>
          <cell r="G2479">
            <v>11</v>
          </cell>
          <cell r="H2479" t="str">
            <v>2006-11-30</v>
          </cell>
        </row>
        <row r="2480">
          <cell r="A2480" t="str">
            <v>481000</v>
          </cell>
          <cell r="B2480" t="str">
            <v>1015</v>
          </cell>
          <cell r="C2480">
            <v>-159979.20000000001</v>
          </cell>
          <cell r="D2480" t="str">
            <v>204</v>
          </cell>
          <cell r="E2480" t="str">
            <v>404</v>
          </cell>
          <cell r="F2480">
            <v>0</v>
          </cell>
          <cell r="G2480">
            <v>11</v>
          </cell>
          <cell r="H2480" t="str">
            <v>2006-11-30</v>
          </cell>
        </row>
        <row r="2481">
          <cell r="A2481" t="str">
            <v>481004</v>
          </cell>
          <cell r="B2481" t="str">
            <v>1015</v>
          </cell>
          <cell r="C2481">
            <v>0</v>
          </cell>
          <cell r="D2481" t="str">
            <v>202</v>
          </cell>
          <cell r="E2481" t="str">
            <v>404</v>
          </cell>
          <cell r="F2481">
            <v>0</v>
          </cell>
          <cell r="G2481">
            <v>11</v>
          </cell>
          <cell r="H2481" t="str">
            <v>2006-11-30</v>
          </cell>
        </row>
        <row r="2482">
          <cell r="A2482" t="str">
            <v>481004</v>
          </cell>
          <cell r="B2482" t="str">
            <v>1015</v>
          </cell>
          <cell r="C2482">
            <v>0</v>
          </cell>
          <cell r="D2482" t="str">
            <v>203</v>
          </cell>
          <cell r="E2482" t="str">
            <v>404</v>
          </cell>
          <cell r="F2482">
            <v>0</v>
          </cell>
          <cell r="G2482">
            <v>11</v>
          </cell>
          <cell r="H2482" t="str">
            <v>2006-11-30</v>
          </cell>
        </row>
        <row r="2483">
          <cell r="A2483" t="str">
            <v>481004</v>
          </cell>
          <cell r="B2483" t="str">
            <v>1015</v>
          </cell>
          <cell r="C2483">
            <v>0</v>
          </cell>
          <cell r="D2483" t="str">
            <v>204</v>
          </cell>
          <cell r="E2483" t="str">
            <v>404</v>
          </cell>
          <cell r="F2483">
            <v>0</v>
          </cell>
          <cell r="G2483">
            <v>11</v>
          </cell>
          <cell r="H2483" t="str">
            <v>2006-11-30</v>
          </cell>
        </row>
        <row r="2484">
          <cell r="A2484" t="str">
            <v>481004</v>
          </cell>
          <cell r="B2484" t="str">
            <v>1015</v>
          </cell>
          <cell r="C2484">
            <v>0</v>
          </cell>
          <cell r="D2484" t="str">
            <v>210</v>
          </cell>
          <cell r="E2484" t="str">
            <v>404</v>
          </cell>
          <cell r="F2484">
            <v>0</v>
          </cell>
          <cell r="G2484">
            <v>11</v>
          </cell>
          <cell r="H2484" t="str">
            <v>2006-11-30</v>
          </cell>
        </row>
        <row r="2485">
          <cell r="A2485" t="str">
            <v>489300</v>
          </cell>
          <cell r="B2485" t="str">
            <v>1015</v>
          </cell>
          <cell r="C2485">
            <v>-206085.34</v>
          </cell>
          <cell r="D2485" t="str">
            <v>250</v>
          </cell>
          <cell r="E2485" t="str">
            <v>405</v>
          </cell>
          <cell r="F2485">
            <v>0</v>
          </cell>
          <cell r="G2485">
            <v>11</v>
          </cell>
          <cell r="H2485" t="str">
            <v>2006-11-30</v>
          </cell>
        </row>
        <row r="2486">
          <cell r="A2486" t="str">
            <v>489300</v>
          </cell>
          <cell r="B2486" t="str">
            <v>1015</v>
          </cell>
          <cell r="C2486">
            <v>58293.2</v>
          </cell>
          <cell r="D2486" t="str">
            <v>250</v>
          </cell>
          <cell r="E2486" t="str">
            <v>405</v>
          </cell>
          <cell r="F2486">
            <v>337094</v>
          </cell>
          <cell r="G2486">
            <v>11</v>
          </cell>
          <cell r="H2486" t="str">
            <v>2006-11-30</v>
          </cell>
        </row>
        <row r="2487">
          <cell r="A2487" t="str">
            <v>489300</v>
          </cell>
          <cell r="B2487" t="str">
            <v>1015</v>
          </cell>
          <cell r="C2487">
            <v>-51770.99</v>
          </cell>
          <cell r="D2487" t="str">
            <v>250</v>
          </cell>
          <cell r="E2487" t="str">
            <v>405</v>
          </cell>
          <cell r="F2487">
            <v>-341576</v>
          </cell>
          <cell r="G2487">
            <v>11</v>
          </cell>
          <cell r="H2487" t="str">
            <v>2006-11-30</v>
          </cell>
        </row>
        <row r="2488">
          <cell r="A2488" t="str">
            <v>489300</v>
          </cell>
          <cell r="B2488" t="str">
            <v>1015</v>
          </cell>
          <cell r="C2488">
            <v>-56230.62</v>
          </cell>
          <cell r="D2488" t="str">
            <v>250</v>
          </cell>
          <cell r="E2488" t="str">
            <v>405</v>
          </cell>
          <cell r="F2488">
            <v>-320922</v>
          </cell>
          <cell r="G2488">
            <v>11</v>
          </cell>
          <cell r="H2488" t="str">
            <v>2006-11-30</v>
          </cell>
        </row>
        <row r="2489">
          <cell r="A2489" t="str">
            <v>489304</v>
          </cell>
          <cell r="B2489" t="str">
            <v>1015</v>
          </cell>
          <cell r="C2489">
            <v>-2090.34</v>
          </cell>
          <cell r="D2489" t="str">
            <v>250</v>
          </cell>
          <cell r="E2489" t="str">
            <v>405</v>
          </cell>
          <cell r="F2489">
            <v>0</v>
          </cell>
          <cell r="G2489">
            <v>11</v>
          </cell>
          <cell r="H2489" t="str">
            <v>2006-11-30</v>
          </cell>
        </row>
        <row r="2490">
          <cell r="A2490" t="str">
            <v>489304</v>
          </cell>
          <cell r="B2490" t="str">
            <v>1015</v>
          </cell>
          <cell r="C2490">
            <v>72103.070000000007</v>
          </cell>
          <cell r="D2490" t="str">
            <v>250</v>
          </cell>
          <cell r="E2490" t="str">
            <v>405</v>
          </cell>
          <cell r="F2490">
            <v>525267</v>
          </cell>
          <cell r="G2490">
            <v>11</v>
          </cell>
          <cell r="H2490" t="str">
            <v>2006-11-30</v>
          </cell>
        </row>
        <row r="2491">
          <cell r="A2491" t="str">
            <v>489304</v>
          </cell>
          <cell r="B2491" t="str">
            <v>1015</v>
          </cell>
          <cell r="C2491">
            <v>-74930.649999999994</v>
          </cell>
          <cell r="D2491" t="str">
            <v>250</v>
          </cell>
          <cell r="E2491" t="str">
            <v>405</v>
          </cell>
          <cell r="F2491">
            <v>-535294</v>
          </cell>
          <cell r="G2491">
            <v>11</v>
          </cell>
          <cell r="H2491" t="str">
            <v>2006-11-30</v>
          </cell>
        </row>
        <row r="2492">
          <cell r="A2492" t="str">
            <v>489304</v>
          </cell>
          <cell r="B2492" t="str">
            <v>1015</v>
          </cell>
          <cell r="C2492">
            <v>-70012.73</v>
          </cell>
          <cell r="D2492" t="str">
            <v>250</v>
          </cell>
          <cell r="E2492" t="str">
            <v>405</v>
          </cell>
          <cell r="F2492">
            <v>-525267</v>
          </cell>
          <cell r="G2492">
            <v>11</v>
          </cell>
          <cell r="H2492" t="str">
            <v>2006-11-30</v>
          </cell>
        </row>
        <row r="2493">
          <cell r="A2493" t="str">
            <v>489300</v>
          </cell>
          <cell r="B2493" t="str">
            <v>1015</v>
          </cell>
          <cell r="C2493">
            <v>-20279.8</v>
          </cell>
          <cell r="D2493" t="str">
            <v>250</v>
          </cell>
          <cell r="E2493" t="str">
            <v>406</v>
          </cell>
          <cell r="F2493">
            <v>0</v>
          </cell>
          <cell r="G2493">
            <v>11</v>
          </cell>
          <cell r="H2493" t="str">
            <v>2006-11-30</v>
          </cell>
        </row>
        <row r="2494">
          <cell r="A2494" t="str">
            <v>489300</v>
          </cell>
          <cell r="B2494" t="str">
            <v>1015</v>
          </cell>
          <cell r="C2494">
            <v>116541.98</v>
          </cell>
          <cell r="D2494" t="str">
            <v>250</v>
          </cell>
          <cell r="E2494" t="str">
            <v>406</v>
          </cell>
          <cell r="F2494">
            <v>549448</v>
          </cell>
          <cell r="G2494">
            <v>11</v>
          </cell>
          <cell r="H2494" t="str">
            <v>2006-11-30</v>
          </cell>
        </row>
        <row r="2495">
          <cell r="A2495" t="str">
            <v>489300</v>
          </cell>
          <cell r="B2495" t="str">
            <v>1015</v>
          </cell>
          <cell r="C2495">
            <v>-91599.18</v>
          </cell>
          <cell r="D2495" t="str">
            <v>250</v>
          </cell>
          <cell r="E2495" t="str">
            <v>406</v>
          </cell>
          <cell r="F2495">
            <v>-549448</v>
          </cell>
          <cell r="G2495">
            <v>11</v>
          </cell>
          <cell r="H2495" t="str">
            <v>2006-11-30</v>
          </cell>
        </row>
        <row r="2496">
          <cell r="A2496" t="str">
            <v>489300</v>
          </cell>
          <cell r="B2496" t="str">
            <v>1015</v>
          </cell>
          <cell r="C2496">
            <v>-110773.82</v>
          </cell>
          <cell r="D2496" t="str">
            <v>250</v>
          </cell>
          <cell r="E2496" t="str">
            <v>406</v>
          </cell>
          <cell r="F2496">
            <v>-524211</v>
          </cell>
          <cell r="G2496">
            <v>11</v>
          </cell>
          <cell r="H2496" t="str">
            <v>2006-11-30</v>
          </cell>
        </row>
        <row r="2497">
          <cell r="A2497" t="str">
            <v>489304</v>
          </cell>
          <cell r="B2497" t="str">
            <v>1015</v>
          </cell>
          <cell r="C2497">
            <v>-2424.0100000000002</v>
          </cell>
          <cell r="D2497" t="str">
            <v>250</v>
          </cell>
          <cell r="E2497" t="str">
            <v>406</v>
          </cell>
          <cell r="F2497">
            <v>0</v>
          </cell>
          <cell r="G2497">
            <v>11</v>
          </cell>
          <cell r="H2497" t="str">
            <v>2006-11-30</v>
          </cell>
        </row>
        <row r="2498">
          <cell r="A2498" t="str">
            <v>489304</v>
          </cell>
          <cell r="B2498" t="str">
            <v>1015</v>
          </cell>
          <cell r="C2498">
            <v>39942.129999999997</v>
          </cell>
          <cell r="D2498" t="str">
            <v>250</v>
          </cell>
          <cell r="E2498" t="str">
            <v>406</v>
          </cell>
          <cell r="F2498">
            <v>212969</v>
          </cell>
          <cell r="G2498">
            <v>11</v>
          </cell>
          <cell r="H2498" t="str">
            <v>2006-11-30</v>
          </cell>
        </row>
        <row r="2499">
          <cell r="A2499" t="str">
            <v>489304</v>
          </cell>
          <cell r="B2499" t="str">
            <v>1015</v>
          </cell>
          <cell r="C2499">
            <v>-41055.370000000003</v>
          </cell>
          <cell r="D2499" t="str">
            <v>250</v>
          </cell>
          <cell r="E2499" t="str">
            <v>406</v>
          </cell>
          <cell r="F2499">
            <v>-225836</v>
          </cell>
          <cell r="G2499">
            <v>11</v>
          </cell>
          <cell r="H2499" t="str">
            <v>2006-11-30</v>
          </cell>
        </row>
        <row r="2500">
          <cell r="A2500" t="str">
            <v>489304</v>
          </cell>
          <cell r="B2500" t="str">
            <v>1015</v>
          </cell>
          <cell r="C2500">
            <v>-35173.129999999997</v>
          </cell>
          <cell r="D2500" t="str">
            <v>250</v>
          </cell>
          <cell r="E2500" t="str">
            <v>406</v>
          </cell>
          <cell r="F2500">
            <v>-212969</v>
          </cell>
          <cell r="G2500">
            <v>11</v>
          </cell>
          <cell r="H2500" t="str">
            <v>2006-11-30</v>
          </cell>
        </row>
        <row r="2501">
          <cell r="A2501" t="str">
            <v>480000</v>
          </cell>
          <cell r="B2501" t="str">
            <v>1015</v>
          </cell>
          <cell r="C2501">
            <v>-3954668.39</v>
          </cell>
          <cell r="D2501" t="str">
            <v>202</v>
          </cell>
          <cell r="E2501" t="str">
            <v>407</v>
          </cell>
          <cell r="F2501">
            <v>0</v>
          </cell>
          <cell r="G2501">
            <v>11</v>
          </cell>
          <cell r="H2501" t="str">
            <v>2006-11-30</v>
          </cell>
        </row>
        <row r="2502">
          <cell r="A2502" t="str">
            <v>480000</v>
          </cell>
          <cell r="B2502" t="str">
            <v>1015</v>
          </cell>
          <cell r="C2502">
            <v>-0.54</v>
          </cell>
          <cell r="D2502" t="str">
            <v>202</v>
          </cell>
          <cell r="E2502" t="str">
            <v>407</v>
          </cell>
          <cell r="F2502">
            <v>-0.27</v>
          </cell>
          <cell r="G2502">
            <v>11</v>
          </cell>
          <cell r="H2502" t="str">
            <v>2006-11-30</v>
          </cell>
        </row>
        <row r="2503">
          <cell r="A2503" t="str">
            <v>480000</v>
          </cell>
          <cell r="B2503" t="str">
            <v>1015</v>
          </cell>
          <cell r="C2503">
            <v>-82.82</v>
          </cell>
          <cell r="D2503" t="str">
            <v>202</v>
          </cell>
          <cell r="E2503" t="str">
            <v>407</v>
          </cell>
          <cell r="F2503">
            <v>-45.49</v>
          </cell>
          <cell r="G2503">
            <v>11</v>
          </cell>
          <cell r="H2503" t="str">
            <v>2006-11-30</v>
          </cell>
        </row>
        <row r="2504">
          <cell r="A2504" t="str">
            <v>480000</v>
          </cell>
          <cell r="B2504" t="str">
            <v>1015</v>
          </cell>
          <cell r="C2504">
            <v>-64.52</v>
          </cell>
          <cell r="D2504" t="str">
            <v>202</v>
          </cell>
          <cell r="E2504" t="str">
            <v>407</v>
          </cell>
          <cell r="F2504">
            <v>-35.76</v>
          </cell>
          <cell r="G2504">
            <v>11</v>
          </cell>
          <cell r="H2504" t="str">
            <v>2006-11-30</v>
          </cell>
        </row>
        <row r="2505">
          <cell r="A2505" t="str">
            <v>480000</v>
          </cell>
          <cell r="B2505" t="str">
            <v>1015</v>
          </cell>
          <cell r="C2505">
            <v>-58.77</v>
          </cell>
          <cell r="D2505" t="str">
            <v>202</v>
          </cell>
          <cell r="E2505" t="str">
            <v>407</v>
          </cell>
          <cell r="F2505">
            <v>-35.36</v>
          </cell>
          <cell r="G2505">
            <v>11</v>
          </cell>
          <cell r="H2505" t="str">
            <v>2006-11-30</v>
          </cell>
        </row>
        <row r="2506">
          <cell r="A2506" t="str">
            <v>480000</v>
          </cell>
          <cell r="B2506" t="str">
            <v>1015</v>
          </cell>
          <cell r="C2506">
            <v>-26.12</v>
          </cell>
          <cell r="D2506" t="str">
            <v>202</v>
          </cell>
          <cell r="E2506" t="str">
            <v>407</v>
          </cell>
          <cell r="F2506">
            <v>-15.13</v>
          </cell>
          <cell r="G2506">
            <v>11</v>
          </cell>
          <cell r="H2506" t="str">
            <v>2006-11-30</v>
          </cell>
        </row>
        <row r="2507">
          <cell r="A2507" t="str">
            <v>480000</v>
          </cell>
          <cell r="B2507" t="str">
            <v>1015</v>
          </cell>
          <cell r="C2507">
            <v>-13.59</v>
          </cell>
          <cell r="D2507" t="str">
            <v>202</v>
          </cell>
          <cell r="E2507" t="str">
            <v>407</v>
          </cell>
          <cell r="F2507">
            <v>-6.97</v>
          </cell>
          <cell r="G2507">
            <v>11</v>
          </cell>
          <cell r="H2507" t="str">
            <v>2006-11-30</v>
          </cell>
        </row>
        <row r="2508">
          <cell r="A2508" t="str">
            <v>480000</v>
          </cell>
          <cell r="B2508" t="str">
            <v>1015</v>
          </cell>
          <cell r="C2508">
            <v>-9.76</v>
          </cell>
          <cell r="D2508" t="str">
            <v>202</v>
          </cell>
          <cell r="E2508" t="str">
            <v>407</v>
          </cell>
          <cell r="F2508">
            <v>-5.91</v>
          </cell>
          <cell r="G2508">
            <v>11</v>
          </cell>
          <cell r="H2508" t="str">
            <v>2006-11-30</v>
          </cell>
        </row>
        <row r="2509">
          <cell r="A2509" t="str">
            <v>480000</v>
          </cell>
          <cell r="B2509" t="str">
            <v>1015</v>
          </cell>
          <cell r="C2509">
            <v>-2.44</v>
          </cell>
          <cell r="D2509" t="str">
            <v>202</v>
          </cell>
          <cell r="E2509" t="str">
            <v>407</v>
          </cell>
          <cell r="F2509">
            <v>-1.47</v>
          </cell>
          <cell r="G2509">
            <v>11</v>
          </cell>
          <cell r="H2509" t="str">
            <v>2006-11-30</v>
          </cell>
        </row>
        <row r="2510">
          <cell r="A2510" t="str">
            <v>480000</v>
          </cell>
          <cell r="B2510" t="str">
            <v>1015</v>
          </cell>
          <cell r="C2510">
            <v>-2.71</v>
          </cell>
          <cell r="D2510" t="str">
            <v>202</v>
          </cell>
          <cell r="E2510" t="str">
            <v>407</v>
          </cell>
          <cell r="F2510">
            <v>-1.39</v>
          </cell>
          <cell r="G2510">
            <v>11</v>
          </cell>
          <cell r="H2510" t="str">
            <v>2006-11-30</v>
          </cell>
        </row>
        <row r="2511">
          <cell r="A2511" t="str">
            <v>480000</v>
          </cell>
          <cell r="B2511" t="str">
            <v>1015</v>
          </cell>
          <cell r="C2511">
            <v>-2.29</v>
          </cell>
          <cell r="D2511" t="str">
            <v>202</v>
          </cell>
          <cell r="E2511" t="str">
            <v>407</v>
          </cell>
          <cell r="F2511">
            <v>-1.38</v>
          </cell>
          <cell r="G2511">
            <v>11</v>
          </cell>
          <cell r="H2511" t="str">
            <v>2006-11-30</v>
          </cell>
        </row>
        <row r="2512">
          <cell r="A2512" t="str">
            <v>480000</v>
          </cell>
          <cell r="B2512" t="str">
            <v>1015</v>
          </cell>
          <cell r="C2512">
            <v>-17153.72</v>
          </cell>
          <cell r="D2512" t="str">
            <v>202</v>
          </cell>
          <cell r="E2512" t="str">
            <v>407</v>
          </cell>
          <cell r="F2512">
            <v>-9129.99</v>
          </cell>
          <cell r="G2512">
            <v>11</v>
          </cell>
          <cell r="H2512" t="str">
            <v>2006-11-30</v>
          </cell>
        </row>
        <row r="2513">
          <cell r="A2513" t="str">
            <v>480000</v>
          </cell>
          <cell r="B2513" t="str">
            <v>1015</v>
          </cell>
          <cell r="C2513">
            <v>-11475.96</v>
          </cell>
          <cell r="D2513" t="str">
            <v>202</v>
          </cell>
          <cell r="E2513" t="str">
            <v>407</v>
          </cell>
          <cell r="F2513">
            <v>-6508.56</v>
          </cell>
          <cell r="G2513">
            <v>11</v>
          </cell>
          <cell r="H2513" t="str">
            <v>2006-11-30</v>
          </cell>
        </row>
        <row r="2514">
          <cell r="A2514" t="str">
            <v>480000</v>
          </cell>
          <cell r="B2514" t="str">
            <v>1015</v>
          </cell>
          <cell r="C2514">
            <v>-674.2</v>
          </cell>
          <cell r="D2514" t="str">
            <v>202</v>
          </cell>
          <cell r="E2514" t="str">
            <v>407</v>
          </cell>
          <cell r="F2514">
            <v>-367.47</v>
          </cell>
          <cell r="G2514">
            <v>11</v>
          </cell>
          <cell r="H2514" t="str">
            <v>2006-11-30</v>
          </cell>
        </row>
        <row r="2515">
          <cell r="A2515" t="str">
            <v>480000</v>
          </cell>
          <cell r="B2515" t="str">
            <v>1015</v>
          </cell>
          <cell r="C2515">
            <v>-1092741.18</v>
          </cell>
          <cell r="D2515" t="str">
            <v>202</v>
          </cell>
          <cell r="E2515" t="str">
            <v>407</v>
          </cell>
          <cell r="F2515">
            <v>-637767.03</v>
          </cell>
          <cell r="G2515">
            <v>11</v>
          </cell>
          <cell r="H2515" t="str">
            <v>2006-11-30</v>
          </cell>
        </row>
        <row r="2516">
          <cell r="A2516" t="str">
            <v>480000</v>
          </cell>
          <cell r="B2516" t="str">
            <v>1015</v>
          </cell>
          <cell r="C2516">
            <v>-1070829.73</v>
          </cell>
          <cell r="D2516" t="str">
            <v>202</v>
          </cell>
          <cell r="E2516" t="str">
            <v>407</v>
          </cell>
          <cell r="F2516">
            <v>-595123.91</v>
          </cell>
          <cell r="G2516">
            <v>11</v>
          </cell>
          <cell r="H2516" t="str">
            <v>2006-11-30</v>
          </cell>
        </row>
        <row r="2517">
          <cell r="A2517" t="str">
            <v>480000</v>
          </cell>
          <cell r="B2517" t="str">
            <v>1015</v>
          </cell>
          <cell r="C2517">
            <v>-845800.6</v>
          </cell>
          <cell r="D2517" t="str">
            <v>202</v>
          </cell>
          <cell r="E2517" t="str">
            <v>407</v>
          </cell>
          <cell r="F2517">
            <v>-510467.03</v>
          </cell>
          <cell r="G2517">
            <v>11</v>
          </cell>
          <cell r="H2517" t="str">
            <v>2006-11-30</v>
          </cell>
        </row>
        <row r="2518">
          <cell r="A2518" t="str">
            <v>480000</v>
          </cell>
          <cell r="B2518" t="str">
            <v>1015</v>
          </cell>
          <cell r="C2518">
            <v>-683443.73</v>
          </cell>
          <cell r="D2518" t="str">
            <v>202</v>
          </cell>
          <cell r="E2518" t="str">
            <v>407</v>
          </cell>
          <cell r="F2518">
            <v>-412007.66</v>
          </cell>
          <cell r="G2518">
            <v>11</v>
          </cell>
          <cell r="H2518" t="str">
            <v>2006-11-30</v>
          </cell>
        </row>
        <row r="2519">
          <cell r="A2519" t="str">
            <v>480000</v>
          </cell>
          <cell r="B2519" t="str">
            <v>1015</v>
          </cell>
          <cell r="C2519">
            <v>-736298.02</v>
          </cell>
          <cell r="D2519" t="str">
            <v>202</v>
          </cell>
          <cell r="E2519" t="str">
            <v>407</v>
          </cell>
          <cell r="F2519">
            <v>-402628.42</v>
          </cell>
          <cell r="G2519">
            <v>11</v>
          </cell>
          <cell r="H2519" t="str">
            <v>2006-11-30</v>
          </cell>
        </row>
        <row r="2520">
          <cell r="A2520" t="str">
            <v>480000</v>
          </cell>
          <cell r="B2520" t="str">
            <v>1015</v>
          </cell>
          <cell r="C2520">
            <v>-747236.07</v>
          </cell>
          <cell r="D2520" t="str">
            <v>202</v>
          </cell>
          <cell r="E2520" t="str">
            <v>407</v>
          </cell>
          <cell r="F2520">
            <v>-401898.07</v>
          </cell>
          <cell r="G2520">
            <v>11</v>
          </cell>
          <cell r="H2520" t="str">
            <v>2006-11-30</v>
          </cell>
        </row>
        <row r="2521">
          <cell r="A2521" t="str">
            <v>480000</v>
          </cell>
          <cell r="B2521" t="str">
            <v>1015</v>
          </cell>
          <cell r="C2521">
            <v>-694733.71</v>
          </cell>
          <cell r="D2521" t="str">
            <v>202</v>
          </cell>
          <cell r="E2521" t="str">
            <v>407</v>
          </cell>
          <cell r="F2521">
            <v>-397535.81</v>
          </cell>
          <cell r="G2521">
            <v>11</v>
          </cell>
          <cell r="H2521" t="str">
            <v>2006-11-30</v>
          </cell>
        </row>
        <row r="2522">
          <cell r="A2522" t="str">
            <v>480000</v>
          </cell>
          <cell r="B2522" t="str">
            <v>1015</v>
          </cell>
          <cell r="C2522">
            <v>-686700.1</v>
          </cell>
          <cell r="D2522" t="str">
            <v>202</v>
          </cell>
          <cell r="E2522" t="str">
            <v>407</v>
          </cell>
          <cell r="F2522">
            <v>-389676.21</v>
          </cell>
          <cell r="G2522">
            <v>11</v>
          </cell>
          <cell r="H2522" t="str">
            <v>2006-11-30</v>
          </cell>
        </row>
        <row r="2523">
          <cell r="A2523" t="str">
            <v>480000</v>
          </cell>
          <cell r="B2523" t="str">
            <v>1015</v>
          </cell>
          <cell r="C2523">
            <v>-646119.73</v>
          </cell>
          <cell r="D2523" t="str">
            <v>202</v>
          </cell>
          <cell r="E2523" t="str">
            <v>407</v>
          </cell>
          <cell r="F2523">
            <v>-349878.33</v>
          </cell>
          <cell r="G2523">
            <v>11</v>
          </cell>
          <cell r="H2523" t="str">
            <v>2006-11-30</v>
          </cell>
        </row>
        <row r="2524">
          <cell r="A2524" t="str">
            <v>480000</v>
          </cell>
          <cell r="B2524" t="str">
            <v>1015</v>
          </cell>
          <cell r="C2524">
            <v>-593526.03</v>
          </cell>
          <cell r="D2524" t="str">
            <v>202</v>
          </cell>
          <cell r="E2524" t="str">
            <v>407</v>
          </cell>
          <cell r="F2524">
            <v>-331892.45</v>
          </cell>
          <cell r="G2524">
            <v>11</v>
          </cell>
          <cell r="H2524" t="str">
            <v>2006-11-30</v>
          </cell>
        </row>
        <row r="2525">
          <cell r="A2525" t="str">
            <v>480000</v>
          </cell>
          <cell r="B2525" t="str">
            <v>1015</v>
          </cell>
          <cell r="C2525">
            <v>-479881.56</v>
          </cell>
          <cell r="D2525" t="str">
            <v>202</v>
          </cell>
          <cell r="E2525" t="str">
            <v>407</v>
          </cell>
          <cell r="F2525">
            <v>-283361.90000000002</v>
          </cell>
          <cell r="G2525">
            <v>11</v>
          </cell>
          <cell r="H2525" t="str">
            <v>2006-11-30</v>
          </cell>
        </row>
        <row r="2526">
          <cell r="A2526" t="str">
            <v>480000</v>
          </cell>
          <cell r="B2526" t="str">
            <v>1015</v>
          </cell>
          <cell r="C2526">
            <v>-397381.99</v>
          </cell>
          <cell r="D2526" t="str">
            <v>202</v>
          </cell>
          <cell r="E2526" t="str">
            <v>407</v>
          </cell>
          <cell r="F2526">
            <v>-232909.18</v>
          </cell>
          <cell r="G2526">
            <v>11</v>
          </cell>
          <cell r="H2526" t="str">
            <v>2006-11-30</v>
          </cell>
        </row>
        <row r="2527">
          <cell r="A2527" t="str">
            <v>480000</v>
          </cell>
          <cell r="B2527" t="str">
            <v>1015</v>
          </cell>
          <cell r="C2527">
            <v>-338831.63</v>
          </cell>
          <cell r="D2527" t="str">
            <v>202</v>
          </cell>
          <cell r="E2527" t="str">
            <v>407</v>
          </cell>
          <cell r="F2527">
            <v>-181415.7</v>
          </cell>
          <cell r="G2527">
            <v>11</v>
          </cell>
          <cell r="H2527" t="str">
            <v>2006-11-30</v>
          </cell>
        </row>
        <row r="2528">
          <cell r="A2528" t="str">
            <v>480000</v>
          </cell>
          <cell r="B2528" t="str">
            <v>1015</v>
          </cell>
          <cell r="C2528">
            <v>-267032.5</v>
          </cell>
          <cell r="D2528" t="str">
            <v>202</v>
          </cell>
          <cell r="E2528" t="str">
            <v>407</v>
          </cell>
          <cell r="F2528">
            <v>-162403.22</v>
          </cell>
          <cell r="G2528">
            <v>11</v>
          </cell>
          <cell r="H2528" t="str">
            <v>2006-11-30</v>
          </cell>
        </row>
        <row r="2529">
          <cell r="A2529" t="str">
            <v>480000</v>
          </cell>
          <cell r="B2529" t="str">
            <v>1015</v>
          </cell>
          <cell r="C2529">
            <v>-155891.5</v>
          </cell>
          <cell r="D2529" t="str">
            <v>202</v>
          </cell>
          <cell r="E2529" t="str">
            <v>407</v>
          </cell>
          <cell r="F2529">
            <v>-85523.97</v>
          </cell>
          <cell r="G2529">
            <v>11</v>
          </cell>
          <cell r="H2529" t="str">
            <v>2006-11-30</v>
          </cell>
        </row>
        <row r="2530">
          <cell r="A2530" t="str">
            <v>480000</v>
          </cell>
          <cell r="B2530" t="str">
            <v>1015</v>
          </cell>
          <cell r="C2530">
            <v>-19921.78</v>
          </cell>
          <cell r="D2530" t="str">
            <v>202</v>
          </cell>
          <cell r="E2530" t="str">
            <v>407</v>
          </cell>
          <cell r="F2530">
            <v>-10944.4</v>
          </cell>
          <cell r="G2530">
            <v>11</v>
          </cell>
          <cell r="H2530" t="str">
            <v>2006-11-30</v>
          </cell>
        </row>
        <row r="2531">
          <cell r="A2531" t="str">
            <v>480000</v>
          </cell>
          <cell r="B2531" t="str">
            <v>1015</v>
          </cell>
          <cell r="C2531">
            <v>-4402812.62</v>
          </cell>
          <cell r="D2531" t="str">
            <v>203</v>
          </cell>
          <cell r="E2531" t="str">
            <v>407</v>
          </cell>
          <cell r="F2531">
            <v>0</v>
          </cell>
          <cell r="G2531">
            <v>11</v>
          </cell>
          <cell r="H2531" t="str">
            <v>2006-11-30</v>
          </cell>
        </row>
        <row r="2532">
          <cell r="A2532" t="str">
            <v>480000</v>
          </cell>
          <cell r="B2532" t="str">
            <v>1015</v>
          </cell>
          <cell r="C2532">
            <v>-32636942.710000001</v>
          </cell>
          <cell r="D2532" t="str">
            <v>204</v>
          </cell>
          <cell r="E2532" t="str">
            <v>407</v>
          </cell>
          <cell r="F2532">
            <v>0</v>
          </cell>
          <cell r="G2532">
            <v>11</v>
          </cell>
          <cell r="H2532" t="str">
            <v>2006-11-30</v>
          </cell>
        </row>
        <row r="2533">
          <cell r="A2533" t="str">
            <v>480000</v>
          </cell>
          <cell r="B2533" t="str">
            <v>1015</v>
          </cell>
          <cell r="C2533">
            <v>633940.64</v>
          </cell>
          <cell r="D2533" t="str">
            <v>205</v>
          </cell>
          <cell r="E2533" t="str">
            <v>407</v>
          </cell>
          <cell r="F2533">
            <v>0</v>
          </cell>
          <cell r="G2533">
            <v>11</v>
          </cell>
          <cell r="H2533" t="str">
            <v>2006-11-30</v>
          </cell>
        </row>
        <row r="2534">
          <cell r="A2534" t="str">
            <v>480000</v>
          </cell>
          <cell r="B2534" t="str">
            <v>1015</v>
          </cell>
          <cell r="C2534">
            <v>-12.43</v>
          </cell>
          <cell r="D2534" t="str">
            <v>210</v>
          </cell>
          <cell r="E2534" t="str">
            <v>407</v>
          </cell>
          <cell r="F2534">
            <v>0</v>
          </cell>
          <cell r="G2534">
            <v>11</v>
          </cell>
          <cell r="H2534" t="str">
            <v>2006-11-30</v>
          </cell>
        </row>
        <row r="2535">
          <cell r="A2535" t="str">
            <v>480001</v>
          </cell>
          <cell r="B2535" t="str">
            <v>1015</v>
          </cell>
          <cell r="C2535">
            <v>104019.41</v>
          </cell>
          <cell r="D2535" t="str">
            <v>202</v>
          </cell>
          <cell r="E2535" t="str">
            <v>407</v>
          </cell>
          <cell r="F2535">
            <v>11645.53</v>
          </cell>
          <cell r="G2535">
            <v>11</v>
          </cell>
          <cell r="H2535" t="str">
            <v>2006-11-30</v>
          </cell>
        </row>
        <row r="2536">
          <cell r="A2536" t="str">
            <v>480001</v>
          </cell>
          <cell r="B2536" t="str">
            <v>1015</v>
          </cell>
          <cell r="C2536">
            <v>-113501.32</v>
          </cell>
          <cell r="D2536" t="str">
            <v>202</v>
          </cell>
          <cell r="E2536" t="str">
            <v>407</v>
          </cell>
          <cell r="F2536">
            <v>-16127.33</v>
          </cell>
          <cell r="G2536">
            <v>11</v>
          </cell>
          <cell r="H2536" t="str">
            <v>2006-11-30</v>
          </cell>
        </row>
        <row r="2537">
          <cell r="A2537" t="str">
            <v>480001</v>
          </cell>
          <cell r="B2537" t="str">
            <v>1015</v>
          </cell>
          <cell r="C2537">
            <v>583120.07999999996</v>
          </cell>
          <cell r="D2537" t="str">
            <v>202</v>
          </cell>
          <cell r="E2537" t="str">
            <v>407</v>
          </cell>
          <cell r="F2537">
            <v>2896134.25</v>
          </cell>
          <cell r="G2537">
            <v>11</v>
          </cell>
          <cell r="H2537" t="str">
            <v>2006-11-30</v>
          </cell>
        </row>
        <row r="2538">
          <cell r="A2538" t="str">
            <v>480001</v>
          </cell>
          <cell r="B2538" t="str">
            <v>1015</v>
          </cell>
          <cell r="C2538">
            <v>-5228487.33</v>
          </cell>
          <cell r="D2538" t="str">
            <v>202</v>
          </cell>
          <cell r="E2538" t="str">
            <v>407</v>
          </cell>
          <cell r="F2538">
            <v>-4841821.9000000004</v>
          </cell>
          <cell r="G2538">
            <v>11</v>
          </cell>
          <cell r="H2538" t="str">
            <v>2006-11-30</v>
          </cell>
        </row>
        <row r="2539">
          <cell r="A2539" t="str">
            <v>480001</v>
          </cell>
          <cell r="B2539" t="str">
            <v>1015</v>
          </cell>
          <cell r="C2539">
            <v>-5561844.6100000003</v>
          </cell>
          <cell r="D2539" t="str">
            <v>203</v>
          </cell>
          <cell r="E2539" t="str">
            <v>407</v>
          </cell>
          <cell r="F2539">
            <v>0</v>
          </cell>
          <cell r="G2539">
            <v>11</v>
          </cell>
          <cell r="H2539" t="str">
            <v>2006-11-30</v>
          </cell>
        </row>
        <row r="2540">
          <cell r="A2540" t="str">
            <v>480001</v>
          </cell>
          <cell r="B2540" t="str">
            <v>1015</v>
          </cell>
          <cell r="C2540">
            <v>-5390864.0999999996</v>
          </cell>
          <cell r="D2540" t="str">
            <v>204</v>
          </cell>
          <cell r="E2540" t="str">
            <v>407</v>
          </cell>
          <cell r="F2540">
            <v>0</v>
          </cell>
          <cell r="G2540">
            <v>11</v>
          </cell>
          <cell r="H2540" t="str">
            <v>2006-11-30</v>
          </cell>
        </row>
        <row r="2541">
          <cell r="A2541" t="str">
            <v>480001</v>
          </cell>
          <cell r="B2541" t="str">
            <v>1015</v>
          </cell>
          <cell r="C2541">
            <v>-1183511.9099999999</v>
          </cell>
          <cell r="D2541" t="str">
            <v>205</v>
          </cell>
          <cell r="E2541" t="str">
            <v>407</v>
          </cell>
          <cell r="F2541">
            <v>0</v>
          </cell>
          <cell r="G2541">
            <v>11</v>
          </cell>
          <cell r="H2541" t="str">
            <v>2006-11-30</v>
          </cell>
        </row>
        <row r="2542">
          <cell r="A2542" t="str">
            <v>480001</v>
          </cell>
          <cell r="B2542" t="str">
            <v>1015</v>
          </cell>
          <cell r="C2542">
            <v>1602.73</v>
          </cell>
          <cell r="D2542" t="str">
            <v>210</v>
          </cell>
          <cell r="E2542" t="str">
            <v>407</v>
          </cell>
          <cell r="F2542">
            <v>231.8</v>
          </cell>
          <cell r="G2542">
            <v>11</v>
          </cell>
          <cell r="H2542" t="str">
            <v>2006-11-30</v>
          </cell>
        </row>
        <row r="2543">
          <cell r="A2543" t="str">
            <v>480001</v>
          </cell>
          <cell r="B2543" t="str">
            <v>1015</v>
          </cell>
          <cell r="C2543">
            <v>-1602.73</v>
          </cell>
          <cell r="D2543" t="str">
            <v>210</v>
          </cell>
          <cell r="E2543" t="str">
            <v>407</v>
          </cell>
          <cell r="F2543">
            <v>-231.8</v>
          </cell>
          <cell r="G2543">
            <v>11</v>
          </cell>
          <cell r="H2543" t="str">
            <v>2006-11-30</v>
          </cell>
        </row>
        <row r="2544">
          <cell r="A2544" t="str">
            <v>480001</v>
          </cell>
          <cell r="B2544" t="str">
            <v>1015</v>
          </cell>
          <cell r="C2544">
            <v>1112538.95</v>
          </cell>
          <cell r="D2544" t="str">
            <v>210</v>
          </cell>
          <cell r="E2544" t="str">
            <v>407</v>
          </cell>
          <cell r="F2544">
            <v>171490.3</v>
          </cell>
          <cell r="G2544">
            <v>11</v>
          </cell>
          <cell r="H2544" t="str">
            <v>2006-11-30</v>
          </cell>
        </row>
        <row r="2545">
          <cell r="A2545" t="str">
            <v>480001</v>
          </cell>
          <cell r="B2545" t="str">
            <v>1015</v>
          </cell>
          <cell r="C2545">
            <v>-1121136.31</v>
          </cell>
          <cell r="D2545" t="str">
            <v>210</v>
          </cell>
          <cell r="E2545" t="str">
            <v>407</v>
          </cell>
          <cell r="F2545">
            <v>-172838.2</v>
          </cell>
          <cell r="G2545">
            <v>11</v>
          </cell>
          <cell r="H2545" t="str">
            <v>2006-11-30</v>
          </cell>
        </row>
        <row r="2546">
          <cell r="A2546" t="str">
            <v>481000</v>
          </cell>
          <cell r="B2546" t="str">
            <v>1015</v>
          </cell>
          <cell r="C2546">
            <v>-708</v>
          </cell>
          <cell r="D2546" t="str">
            <v>202</v>
          </cell>
          <cell r="E2546" t="str">
            <v>407</v>
          </cell>
          <cell r="F2546">
            <v>0</v>
          </cell>
          <cell r="G2546">
            <v>11</v>
          </cell>
          <cell r="H2546" t="str">
            <v>2006-11-30</v>
          </cell>
        </row>
        <row r="2547">
          <cell r="A2547" t="str">
            <v>481000</v>
          </cell>
          <cell r="B2547" t="str">
            <v>1015</v>
          </cell>
          <cell r="C2547">
            <v>-713.84</v>
          </cell>
          <cell r="D2547" t="str">
            <v>202</v>
          </cell>
          <cell r="E2547" t="str">
            <v>407</v>
          </cell>
          <cell r="F2547">
            <v>-788.39</v>
          </cell>
          <cell r="G2547">
            <v>11</v>
          </cell>
          <cell r="H2547" t="str">
            <v>2006-11-30</v>
          </cell>
        </row>
        <row r="2548">
          <cell r="A2548" t="str">
            <v>481000</v>
          </cell>
          <cell r="B2548" t="str">
            <v>1015</v>
          </cell>
          <cell r="C2548">
            <v>-527.17999999999995</v>
          </cell>
          <cell r="D2548" t="str">
            <v>202</v>
          </cell>
          <cell r="E2548" t="str">
            <v>407</v>
          </cell>
          <cell r="F2548">
            <v>-750.59</v>
          </cell>
          <cell r="G2548">
            <v>11</v>
          </cell>
          <cell r="H2548" t="str">
            <v>2006-11-30</v>
          </cell>
        </row>
        <row r="2549">
          <cell r="A2549" t="str">
            <v>481000</v>
          </cell>
          <cell r="B2549" t="str">
            <v>1015</v>
          </cell>
          <cell r="C2549">
            <v>-272.62</v>
          </cell>
          <cell r="D2549" t="str">
            <v>202</v>
          </cell>
          <cell r="E2549" t="str">
            <v>407</v>
          </cell>
          <cell r="F2549">
            <v>-332.21</v>
          </cell>
          <cell r="G2549">
            <v>11</v>
          </cell>
          <cell r="H2549" t="str">
            <v>2006-11-30</v>
          </cell>
        </row>
        <row r="2550">
          <cell r="A2550" t="str">
            <v>481000</v>
          </cell>
          <cell r="B2550" t="str">
            <v>1015</v>
          </cell>
          <cell r="C2550">
            <v>-1553.24</v>
          </cell>
          <cell r="D2550" t="str">
            <v>203</v>
          </cell>
          <cell r="E2550" t="str">
            <v>407</v>
          </cell>
          <cell r="F2550">
            <v>0</v>
          </cell>
          <cell r="G2550">
            <v>11</v>
          </cell>
          <cell r="H2550" t="str">
            <v>2006-11-30</v>
          </cell>
        </row>
        <row r="2551">
          <cell r="A2551" t="str">
            <v>481000</v>
          </cell>
          <cell r="B2551" t="str">
            <v>1015</v>
          </cell>
          <cell r="C2551">
            <v>-11242.53</v>
          </cell>
          <cell r="D2551" t="str">
            <v>204</v>
          </cell>
          <cell r="E2551" t="str">
            <v>407</v>
          </cell>
          <cell r="F2551">
            <v>0</v>
          </cell>
          <cell r="G2551">
            <v>11</v>
          </cell>
          <cell r="H2551" t="str">
            <v>2006-11-30</v>
          </cell>
        </row>
        <row r="2552">
          <cell r="A2552" t="str">
            <v>481000</v>
          </cell>
          <cell r="B2552" t="str">
            <v>1015</v>
          </cell>
          <cell r="C2552">
            <v>72.349999999999994</v>
          </cell>
          <cell r="D2552" t="str">
            <v>205</v>
          </cell>
          <cell r="E2552" t="str">
            <v>407</v>
          </cell>
          <cell r="F2552">
            <v>0</v>
          </cell>
          <cell r="G2552">
            <v>11</v>
          </cell>
          <cell r="H2552" t="str">
            <v>2006-11-30</v>
          </cell>
        </row>
        <row r="2553">
          <cell r="A2553" t="str">
            <v>481004</v>
          </cell>
          <cell r="B2553" t="str">
            <v>1015</v>
          </cell>
          <cell r="C2553">
            <v>-746075.23</v>
          </cell>
          <cell r="D2553" t="str">
            <v>202</v>
          </cell>
          <cell r="E2553" t="str">
            <v>407</v>
          </cell>
          <cell r="F2553">
            <v>0</v>
          </cell>
          <cell r="G2553">
            <v>11</v>
          </cell>
          <cell r="H2553" t="str">
            <v>2006-11-30</v>
          </cell>
        </row>
        <row r="2554">
          <cell r="A2554" t="str">
            <v>481004</v>
          </cell>
          <cell r="B2554" t="str">
            <v>1015</v>
          </cell>
          <cell r="C2554">
            <v>-84</v>
          </cell>
          <cell r="D2554" t="str">
            <v>202</v>
          </cell>
          <cell r="E2554" t="str">
            <v>407</v>
          </cell>
          <cell r="F2554">
            <v>-77.92</v>
          </cell>
          <cell r="G2554">
            <v>11</v>
          </cell>
          <cell r="H2554" t="str">
            <v>2006-11-30</v>
          </cell>
        </row>
        <row r="2555">
          <cell r="A2555" t="str">
            <v>481004</v>
          </cell>
          <cell r="B2555" t="str">
            <v>1015</v>
          </cell>
          <cell r="C2555">
            <v>-79.709999999999994</v>
          </cell>
          <cell r="D2555" t="str">
            <v>202</v>
          </cell>
          <cell r="E2555" t="str">
            <v>407</v>
          </cell>
          <cell r="F2555">
            <v>-43.26</v>
          </cell>
          <cell r="G2555">
            <v>11</v>
          </cell>
          <cell r="H2555" t="str">
            <v>2006-11-30</v>
          </cell>
        </row>
        <row r="2556">
          <cell r="A2556" t="str">
            <v>481004</v>
          </cell>
          <cell r="B2556" t="str">
            <v>1015</v>
          </cell>
          <cell r="C2556">
            <v>-10362.9</v>
          </cell>
          <cell r="D2556" t="str">
            <v>202</v>
          </cell>
          <cell r="E2556" t="str">
            <v>407</v>
          </cell>
          <cell r="F2556">
            <v>-8201.2199999999993</v>
          </cell>
          <cell r="G2556">
            <v>11</v>
          </cell>
          <cell r="H2556" t="str">
            <v>2006-11-30</v>
          </cell>
        </row>
        <row r="2557">
          <cell r="A2557" t="str">
            <v>481004</v>
          </cell>
          <cell r="B2557" t="str">
            <v>1015</v>
          </cell>
          <cell r="C2557">
            <v>-6935.71</v>
          </cell>
          <cell r="D2557" t="str">
            <v>202</v>
          </cell>
          <cell r="E2557" t="str">
            <v>407</v>
          </cell>
          <cell r="F2557">
            <v>-5180.21</v>
          </cell>
          <cell r="G2557">
            <v>11</v>
          </cell>
          <cell r="H2557" t="str">
            <v>2006-11-30</v>
          </cell>
        </row>
        <row r="2558">
          <cell r="A2558" t="str">
            <v>481004</v>
          </cell>
          <cell r="B2558" t="str">
            <v>1015</v>
          </cell>
          <cell r="C2558">
            <v>-1018.14</v>
          </cell>
          <cell r="D2558" t="str">
            <v>202</v>
          </cell>
          <cell r="E2558" t="str">
            <v>407</v>
          </cell>
          <cell r="F2558">
            <v>-587.01</v>
          </cell>
          <cell r="G2558">
            <v>11</v>
          </cell>
          <cell r="H2558" t="str">
            <v>2006-11-30</v>
          </cell>
        </row>
        <row r="2559">
          <cell r="A2559" t="str">
            <v>481004</v>
          </cell>
          <cell r="B2559" t="str">
            <v>1015</v>
          </cell>
          <cell r="C2559">
            <v>-1304.29</v>
          </cell>
          <cell r="D2559" t="str">
            <v>202</v>
          </cell>
          <cell r="E2559" t="str">
            <v>407</v>
          </cell>
          <cell r="F2559">
            <v>-428.63</v>
          </cell>
          <cell r="G2559">
            <v>11</v>
          </cell>
          <cell r="H2559" t="str">
            <v>2006-11-30</v>
          </cell>
        </row>
      </sheetData>
      <sheetData sheetId="5" refreshError="1">
        <row r="6">
          <cell r="BV6">
            <v>38383</v>
          </cell>
          <cell r="BW6">
            <v>38411</v>
          </cell>
          <cell r="BX6">
            <v>38442</v>
          </cell>
          <cell r="BY6">
            <v>38472</v>
          </cell>
          <cell r="BZ6">
            <v>38503</v>
          </cell>
          <cell r="CA6">
            <v>38533</v>
          </cell>
          <cell r="CB6">
            <v>38564</v>
          </cell>
          <cell r="CC6">
            <v>38595</v>
          </cell>
          <cell r="CD6">
            <v>38625</v>
          </cell>
          <cell r="CE6">
            <v>38656</v>
          </cell>
          <cell r="CF6">
            <v>38686</v>
          </cell>
          <cell r="CG6">
            <v>38717</v>
          </cell>
          <cell r="CH6">
            <v>38748</v>
          </cell>
          <cell r="CI6">
            <v>38776</v>
          </cell>
          <cell r="CJ6">
            <v>38807</v>
          </cell>
          <cell r="CK6">
            <v>38837</v>
          </cell>
          <cell r="CL6">
            <v>38868</v>
          </cell>
          <cell r="CM6">
            <v>38898</v>
          </cell>
          <cell r="CN6">
            <v>38929</v>
          </cell>
          <cell r="CO6">
            <v>38960</v>
          </cell>
          <cell r="CP6">
            <v>38990</v>
          </cell>
          <cell r="CQ6">
            <v>39021</v>
          </cell>
          <cell r="CR6">
            <v>39051</v>
          </cell>
          <cell r="CS6">
            <v>39082</v>
          </cell>
          <cell r="CT6">
            <v>39113</v>
          </cell>
          <cell r="CU6">
            <v>39141</v>
          </cell>
          <cell r="CV6">
            <v>39172</v>
          </cell>
          <cell r="CW6">
            <v>39202</v>
          </cell>
          <cell r="CX6">
            <v>39233</v>
          </cell>
          <cell r="CY6">
            <v>39263</v>
          </cell>
          <cell r="CZ6">
            <v>39294</v>
          </cell>
          <cell r="DA6">
            <v>39325</v>
          </cell>
          <cell r="DB6">
            <v>39355</v>
          </cell>
          <cell r="DC6">
            <v>39386</v>
          </cell>
          <cell r="DD6">
            <v>39416</v>
          </cell>
          <cell r="DE6">
            <v>39447</v>
          </cell>
          <cell r="DF6">
            <v>39478</v>
          </cell>
          <cell r="DG6">
            <v>39507</v>
          </cell>
          <cell r="DH6">
            <v>39538</v>
          </cell>
          <cell r="DI6">
            <v>39568</v>
          </cell>
          <cell r="DJ6">
            <v>39599</v>
          </cell>
          <cell r="DK6">
            <v>39629</v>
          </cell>
          <cell r="DL6">
            <v>39660</v>
          </cell>
          <cell r="DM6">
            <v>39691</v>
          </cell>
          <cell r="DN6">
            <v>39721</v>
          </cell>
          <cell r="DO6">
            <v>39752</v>
          </cell>
          <cell r="DP6">
            <v>39782</v>
          </cell>
          <cell r="DQ6">
            <v>39813</v>
          </cell>
          <cell r="DR6">
            <v>39844</v>
          </cell>
          <cell r="DS6">
            <v>39872</v>
          </cell>
          <cell r="DT6">
            <v>39903</v>
          </cell>
          <cell r="DU6">
            <v>39933</v>
          </cell>
          <cell r="DV6">
            <v>39964</v>
          </cell>
          <cell r="DW6">
            <v>39994</v>
          </cell>
          <cell r="DX6">
            <v>40025</v>
          </cell>
          <cell r="DY6">
            <v>40056</v>
          </cell>
          <cell r="DZ6">
            <v>40086</v>
          </cell>
          <cell r="EA6">
            <v>40117</v>
          </cell>
          <cell r="EB6">
            <v>40147</v>
          </cell>
          <cell r="EC6">
            <v>40178</v>
          </cell>
          <cell r="ED6">
            <v>40209</v>
          </cell>
          <cell r="EE6">
            <v>40237</v>
          </cell>
          <cell r="EF6">
            <v>40268</v>
          </cell>
          <cell r="EG6">
            <v>40298</v>
          </cell>
          <cell r="EH6">
            <v>40329</v>
          </cell>
          <cell r="EI6">
            <v>40359</v>
          </cell>
          <cell r="EJ6">
            <v>40390</v>
          </cell>
          <cell r="EK6">
            <v>40421</v>
          </cell>
          <cell r="EL6">
            <v>40451</v>
          </cell>
          <cell r="EM6">
            <v>40482</v>
          </cell>
          <cell r="EN6">
            <v>40512</v>
          </cell>
          <cell r="EO6">
            <v>40543</v>
          </cell>
          <cell r="EP6">
            <v>40574</v>
          </cell>
          <cell r="EQ6">
            <v>40602</v>
          </cell>
          <cell r="ER6">
            <v>40633</v>
          </cell>
          <cell r="ES6">
            <v>40663</v>
          </cell>
          <cell r="ET6">
            <v>40694</v>
          </cell>
          <cell r="EU6">
            <v>40724</v>
          </cell>
          <cell r="EV6">
            <v>40755</v>
          </cell>
          <cell r="EW6">
            <v>40786</v>
          </cell>
          <cell r="EX6">
            <v>40816</v>
          </cell>
          <cell r="EY6">
            <v>40847</v>
          </cell>
          <cell r="EZ6">
            <v>40877</v>
          </cell>
          <cell r="FA6">
            <v>40908</v>
          </cell>
          <cell r="FB6">
            <v>40939</v>
          </cell>
          <cell r="FC6">
            <v>40968</v>
          </cell>
          <cell r="FD6">
            <v>40999</v>
          </cell>
          <cell r="FE6">
            <v>41029</v>
          </cell>
          <cell r="FF6">
            <v>41060</v>
          </cell>
          <cell r="FG6">
            <v>41090</v>
          </cell>
          <cell r="FH6">
            <v>41121</v>
          </cell>
          <cell r="FI6">
            <v>41152</v>
          </cell>
          <cell r="FJ6">
            <v>41182</v>
          </cell>
          <cell r="FK6">
            <v>41213</v>
          </cell>
          <cell r="FL6">
            <v>41243</v>
          </cell>
          <cell r="FM6">
            <v>41274</v>
          </cell>
          <cell r="FN6">
            <v>41305</v>
          </cell>
          <cell r="FO6">
            <v>41333</v>
          </cell>
          <cell r="FP6">
            <v>41364</v>
          </cell>
          <cell r="FQ6">
            <v>41394</v>
          </cell>
          <cell r="FR6">
            <v>41425</v>
          </cell>
          <cell r="FS6">
            <v>41455</v>
          </cell>
          <cell r="FT6">
            <v>41486</v>
          </cell>
          <cell r="FU6">
            <v>41517</v>
          </cell>
          <cell r="FV6">
            <v>41547</v>
          </cell>
          <cell r="FW6">
            <v>41578</v>
          </cell>
          <cell r="FX6">
            <v>41608</v>
          </cell>
          <cell r="FY6">
            <v>41639</v>
          </cell>
          <cell r="FZ6">
            <v>41670</v>
          </cell>
          <cell r="GA6">
            <v>41698</v>
          </cell>
          <cell r="GB6">
            <v>41729</v>
          </cell>
          <cell r="GC6">
            <v>41759</v>
          </cell>
          <cell r="GD6">
            <v>41790</v>
          </cell>
          <cell r="GE6">
            <v>41820</v>
          </cell>
          <cell r="GF6">
            <v>41851</v>
          </cell>
          <cell r="GG6">
            <v>41882</v>
          </cell>
          <cell r="GH6">
            <v>41912</v>
          </cell>
          <cell r="GI6">
            <v>41943</v>
          </cell>
          <cell r="GJ6">
            <v>41973</v>
          </cell>
          <cell r="GK6">
            <v>42004</v>
          </cell>
          <cell r="GL6">
            <v>42035</v>
          </cell>
          <cell r="GM6">
            <v>42063</v>
          </cell>
          <cell r="GN6">
            <v>42094</v>
          </cell>
          <cell r="GO6">
            <v>42124</v>
          </cell>
          <cell r="GP6">
            <v>42155</v>
          </cell>
          <cell r="GQ6">
            <v>42185</v>
          </cell>
          <cell r="GR6">
            <v>42216</v>
          </cell>
          <cell r="GS6">
            <v>42247</v>
          </cell>
          <cell r="GT6">
            <v>42277</v>
          </cell>
          <cell r="GU6">
            <v>42308</v>
          </cell>
          <cell r="GV6">
            <v>42338</v>
          </cell>
          <cell r="GW6">
            <v>42369</v>
          </cell>
          <cell r="GX6">
            <v>42400</v>
          </cell>
          <cell r="GY6">
            <v>42429</v>
          </cell>
          <cell r="GZ6">
            <v>42460</v>
          </cell>
          <cell r="HA6">
            <v>42490</v>
          </cell>
          <cell r="HB6">
            <v>42521</v>
          </cell>
          <cell r="HC6">
            <v>42551</v>
          </cell>
          <cell r="HD6">
            <v>42582</v>
          </cell>
          <cell r="HE6">
            <v>42613</v>
          </cell>
          <cell r="HF6">
            <v>42643</v>
          </cell>
          <cell r="HG6">
            <v>42674</v>
          </cell>
          <cell r="HH6">
            <v>42704</v>
          </cell>
          <cell r="HI6">
            <v>42735</v>
          </cell>
          <cell r="HJ6">
            <v>42766</v>
          </cell>
          <cell r="HK6">
            <v>42794</v>
          </cell>
          <cell r="HL6">
            <v>42825</v>
          </cell>
          <cell r="HM6">
            <v>42855</v>
          </cell>
          <cell r="HN6">
            <v>42886</v>
          </cell>
          <cell r="HO6">
            <v>42916</v>
          </cell>
          <cell r="HP6">
            <v>42947</v>
          </cell>
          <cell r="HQ6">
            <v>42978</v>
          </cell>
          <cell r="HR6">
            <v>43008</v>
          </cell>
          <cell r="HS6">
            <v>43039</v>
          </cell>
          <cell r="HT6">
            <v>43069</v>
          </cell>
          <cell r="HU6">
            <v>43100</v>
          </cell>
          <cell r="HV6">
            <v>43131</v>
          </cell>
          <cell r="HW6">
            <v>43159</v>
          </cell>
          <cell r="HX6">
            <v>43190</v>
          </cell>
          <cell r="HY6">
            <v>43220</v>
          </cell>
          <cell r="HZ6">
            <v>43251</v>
          </cell>
          <cell r="IA6">
            <v>43281</v>
          </cell>
          <cell r="IB6">
            <v>43312</v>
          </cell>
          <cell r="IC6">
            <v>43343</v>
          </cell>
          <cell r="ID6">
            <v>43373</v>
          </cell>
          <cell r="IE6">
            <v>43404</v>
          </cell>
          <cell r="IF6">
            <v>43434</v>
          </cell>
          <cell r="IG6">
            <v>43465</v>
          </cell>
          <cell r="IH6">
            <v>43496</v>
          </cell>
          <cell r="II6">
            <v>43524</v>
          </cell>
          <cell r="IJ6">
            <v>43555</v>
          </cell>
        </row>
        <row r="8">
          <cell r="BV8">
            <v>10129</v>
          </cell>
          <cell r="BW8">
            <v>10437</v>
          </cell>
          <cell r="BX8">
            <v>9054</v>
          </cell>
          <cell r="BY8">
            <v>10575</v>
          </cell>
          <cell r="BZ8">
            <v>10517</v>
          </cell>
          <cell r="CA8">
            <v>11113</v>
          </cell>
          <cell r="CB8">
            <v>10543</v>
          </cell>
          <cell r="CC8">
            <v>8893</v>
          </cell>
          <cell r="CD8">
            <v>13704</v>
          </cell>
          <cell r="CE8">
            <v>13546</v>
          </cell>
          <cell r="CF8">
            <v>11004</v>
          </cell>
          <cell r="CG8">
            <v>10033</v>
          </cell>
          <cell r="CH8">
            <v>8402</v>
          </cell>
          <cell r="CI8">
            <v>10563</v>
          </cell>
          <cell r="CJ8">
            <v>9833</v>
          </cell>
          <cell r="CK8">
            <v>10611</v>
          </cell>
          <cell r="CL8">
            <v>10861</v>
          </cell>
          <cell r="CM8">
            <v>12519</v>
          </cell>
          <cell r="CN8">
            <v>11835</v>
          </cell>
          <cell r="CO8">
            <v>11647</v>
          </cell>
          <cell r="CP8">
            <v>12463</v>
          </cell>
          <cell r="CQ8">
            <v>11976</v>
          </cell>
          <cell r="CR8">
            <v>13688</v>
          </cell>
          <cell r="CS8">
            <v>13021</v>
          </cell>
          <cell r="CT8">
            <v>12919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</row>
        <row r="12">
          <cell r="BV12">
            <v>25921.702284341984</v>
          </cell>
          <cell r="BW12">
            <v>26928.533516691528</v>
          </cell>
          <cell r="BX12">
            <v>22855.654717162717</v>
          </cell>
          <cell r="BY12">
            <v>27096.625504724041</v>
          </cell>
          <cell r="BZ12">
            <v>26880.162987934309</v>
          </cell>
          <cell r="CA12">
            <v>25234.060401148345</v>
          </cell>
          <cell r="CB12">
            <v>27062.277058847885</v>
          </cell>
          <cell r="CC12">
            <v>22144.269745808044</v>
          </cell>
          <cell r="CD12">
            <v>35047.807991280744</v>
          </cell>
          <cell r="CE12">
            <v>31798.069364545463</v>
          </cell>
          <cell r="CF12">
            <v>22322.853453217656</v>
          </cell>
          <cell r="CG12">
            <v>24932.527885556832</v>
          </cell>
          <cell r="CH12">
            <v>20095.642068347748</v>
          </cell>
          <cell r="CI12">
            <v>30005.109650302296</v>
          </cell>
          <cell r="CJ12">
            <v>24388.300783795159</v>
          </cell>
          <cell r="CK12">
            <v>25731.112695011088</v>
          </cell>
          <cell r="CL12">
            <v>25199.406848555445</v>
          </cell>
          <cell r="CM12">
            <v>29471.297811261997</v>
          </cell>
          <cell r="CN12">
            <v>27550.529260347219</v>
          </cell>
          <cell r="CO12">
            <v>26611.894221422921</v>
          </cell>
          <cell r="CP12">
            <v>28864.343958420963</v>
          </cell>
          <cell r="CQ12">
            <v>26354.985924203425</v>
          </cell>
          <cell r="CR12">
            <v>34282.020969729747</v>
          </cell>
          <cell r="CS12">
            <v>28895.053071393373</v>
          </cell>
          <cell r="CT12">
            <v>26419.947403398895</v>
          </cell>
          <cell r="CU12" t="e">
            <v>#DIV/0!</v>
          </cell>
          <cell r="CV12" t="e">
            <v>#DIV/0!</v>
          </cell>
          <cell r="CW12" t="e">
            <v>#DIV/0!</v>
          </cell>
          <cell r="CX12" t="e">
            <v>#DIV/0!</v>
          </cell>
          <cell r="CY12" t="e">
            <v>#DIV/0!</v>
          </cell>
          <cell r="CZ12" t="e">
            <v>#DIV/0!</v>
          </cell>
          <cell r="DA12" t="e">
            <v>#DIV/0!</v>
          </cell>
          <cell r="DB12" t="e">
            <v>#DIV/0!</v>
          </cell>
          <cell r="DC12" t="e">
            <v>#DIV/0!</v>
          </cell>
          <cell r="DD12" t="e">
            <v>#DIV/0!</v>
          </cell>
          <cell r="DE12" t="e">
            <v>#DIV/0!</v>
          </cell>
        </row>
        <row r="14">
          <cell r="BV14">
            <v>7609.6287827878823</v>
          </cell>
          <cell r="BW14">
            <v>7821.4484599876359</v>
          </cell>
          <cell r="BX14">
            <v>6852.460526434088</v>
          </cell>
          <cell r="BY14">
            <v>7954.9948415509516</v>
          </cell>
          <cell r="BZ14">
            <v>7946.3924184418402</v>
          </cell>
          <cell r="CA14">
            <v>7062.4584810419374</v>
          </cell>
          <cell r="CB14">
            <v>7539.1288792765263</v>
          </cell>
          <cell r="CC14">
            <v>6457.3534874655588</v>
          </cell>
          <cell r="CD14">
            <v>9748.4021890123113</v>
          </cell>
          <cell r="CE14">
            <v>8799.1852854908448</v>
          </cell>
          <cell r="CF14">
            <v>7153.8879139728178</v>
          </cell>
          <cell r="CG14">
            <v>8059.9172764995319</v>
          </cell>
          <cell r="CH14">
            <v>6687.2970122779743</v>
          </cell>
          <cell r="CI14">
            <v>9519.4527981579013</v>
          </cell>
          <cell r="CJ14">
            <v>8014.9377500087667</v>
          </cell>
          <cell r="CK14">
            <v>8368.6758659295447</v>
          </cell>
          <cell r="CL14">
            <v>8307.0036791993571</v>
          </cell>
          <cell r="CM14">
            <v>10011.873151627771</v>
          </cell>
          <cell r="CN14">
            <v>9359.8805253632345</v>
          </cell>
          <cell r="CO14">
            <v>9246.9855341547009</v>
          </cell>
          <cell r="CP14">
            <v>9853.3937779639909</v>
          </cell>
          <cell r="CQ14">
            <v>9220.3604736602247</v>
          </cell>
          <cell r="CR14">
            <v>13473.397502882362</v>
          </cell>
          <cell r="CS14">
            <v>11468.858102932405</v>
          </cell>
          <cell r="CT14">
            <v>10722.74117339525</v>
          </cell>
          <cell r="CU14" t="e">
            <v>#DIV/0!</v>
          </cell>
          <cell r="CV14" t="e">
            <v>#DIV/0!</v>
          </cell>
          <cell r="CW14" t="e">
            <v>#DIV/0!</v>
          </cell>
          <cell r="CX14" t="e">
            <v>#DIV/0!</v>
          </cell>
          <cell r="CY14" t="e">
            <v>#DIV/0!</v>
          </cell>
          <cell r="CZ14" t="e">
            <v>#DIV/0!</v>
          </cell>
          <cell r="DA14" t="e">
            <v>#DIV/0!</v>
          </cell>
          <cell r="DB14" t="e">
            <v>#DIV/0!</v>
          </cell>
          <cell r="DC14" t="e">
            <v>#DIV/0!</v>
          </cell>
          <cell r="DD14" t="e">
            <v>#DIV/0!</v>
          </cell>
          <cell r="DE14" t="e">
            <v>#DIV/0!</v>
          </cell>
        </row>
        <row r="16">
          <cell r="BV16">
            <v>46578.208932870133</v>
          </cell>
          <cell r="BW16">
            <v>47874.748023320819</v>
          </cell>
          <cell r="BX16">
            <v>41943.614756403185</v>
          </cell>
          <cell r="BY16">
            <v>48692.179653725012</v>
          </cell>
          <cell r="BZ16">
            <v>48639.524593623857</v>
          </cell>
          <cell r="CA16">
            <v>57048.161117809708</v>
          </cell>
          <cell r="CB16">
            <v>60898.544061875597</v>
          </cell>
          <cell r="CC16">
            <v>52160.326766726401</v>
          </cell>
          <cell r="CD16">
            <v>78744.309819706948</v>
          </cell>
          <cell r="CE16">
            <v>71076.855349963691</v>
          </cell>
          <cell r="CF16">
            <v>72536.068632809518</v>
          </cell>
          <cell r="CG16">
            <v>81722.654837943643</v>
          </cell>
          <cell r="CH16">
            <v>67805.120919374269</v>
          </cell>
          <cell r="CI16">
            <v>85579.727551539792</v>
          </cell>
          <cell r="CJ16">
            <v>72054.161466196078</v>
          </cell>
          <cell r="CK16">
            <v>75234.261439059366</v>
          </cell>
          <cell r="CL16">
            <v>74679.829472245197</v>
          </cell>
          <cell r="CM16">
            <v>85019.55903711023</v>
          </cell>
          <cell r="CN16">
            <v>79482.920214289552</v>
          </cell>
          <cell r="CO16">
            <v>78524.230244422375</v>
          </cell>
          <cell r="CP16">
            <v>83673.772263615043</v>
          </cell>
          <cell r="CQ16">
            <v>78298.133602136339</v>
          </cell>
          <cell r="CR16">
            <v>80943.601527387902</v>
          </cell>
          <cell r="CS16">
            <v>68901.008825674231</v>
          </cell>
          <cell r="CT16">
            <v>64418.591423205857</v>
          </cell>
          <cell r="CU16" t="e">
            <v>#DIV/0!</v>
          </cell>
          <cell r="CV16" t="e">
            <v>#DIV/0!</v>
          </cell>
          <cell r="CW16" t="e">
            <v>#DIV/0!</v>
          </cell>
          <cell r="CX16" t="e">
            <v>#DIV/0!</v>
          </cell>
          <cell r="CY16" t="e">
            <v>#DIV/0!</v>
          </cell>
          <cell r="CZ16" t="e">
            <v>#DIV/0!</v>
          </cell>
          <cell r="DA16" t="e">
            <v>#DIV/0!</v>
          </cell>
          <cell r="DB16" t="e">
            <v>#DIV/0!</v>
          </cell>
          <cell r="DC16" t="e">
            <v>#DIV/0!</v>
          </cell>
          <cell r="DD16" t="e">
            <v>#DIV/0!</v>
          </cell>
          <cell r="DE16" t="e">
            <v>#DIV/0!</v>
          </cell>
        </row>
        <row r="17">
          <cell r="BV17">
            <v>80109.540000000008</v>
          </cell>
          <cell r="BW17">
            <v>82624.729999999981</v>
          </cell>
          <cell r="BX17">
            <v>71651.729999999981</v>
          </cell>
          <cell r="BY17">
            <v>83743.8</v>
          </cell>
          <cell r="BZ17">
            <v>83466.080000000016</v>
          </cell>
          <cell r="CA17">
            <v>89344.68</v>
          </cell>
          <cell r="CB17">
            <v>95499.950000000012</v>
          </cell>
          <cell r="CC17">
            <v>80761.950000000012</v>
          </cell>
          <cell r="CD17">
            <v>123540.52</v>
          </cell>
          <cell r="CE17">
            <v>111674.11</v>
          </cell>
          <cell r="CF17">
            <v>102012.81</v>
          </cell>
          <cell r="CG17">
            <v>114715.1</v>
          </cell>
          <cell r="CH17">
            <v>94588.06</v>
          </cell>
          <cell r="CI17">
            <v>125104.29</v>
          </cell>
          <cell r="CJ17">
            <v>104457.4</v>
          </cell>
          <cell r="CK17">
            <v>109334.05</v>
          </cell>
          <cell r="CL17">
            <v>108186.23999999999</v>
          </cell>
          <cell r="CM17">
            <v>124502.73</v>
          </cell>
          <cell r="CN17">
            <v>116393.33</v>
          </cell>
          <cell r="CO17">
            <v>114383.11</v>
          </cell>
          <cell r="CP17">
            <v>122391.51</v>
          </cell>
          <cell r="CQ17">
            <v>113873.47999999998</v>
          </cell>
          <cell r="CR17">
            <v>128699.02000000002</v>
          </cell>
          <cell r="CS17">
            <v>109264.92000000001</v>
          </cell>
          <cell r="CT17">
            <v>101561.28</v>
          </cell>
          <cell r="CU17" t="e">
            <v>#DIV/0!</v>
          </cell>
          <cell r="CV17" t="e">
            <v>#DIV/0!</v>
          </cell>
          <cell r="CW17" t="e">
            <v>#DIV/0!</v>
          </cell>
          <cell r="CX17" t="e">
            <v>#DIV/0!</v>
          </cell>
          <cell r="CY17" t="e">
            <v>#DIV/0!</v>
          </cell>
          <cell r="CZ17" t="e">
            <v>#DIV/0!</v>
          </cell>
          <cell r="DA17" t="e">
            <v>#DIV/0!</v>
          </cell>
          <cell r="DB17" t="e">
            <v>#DIV/0!</v>
          </cell>
          <cell r="DC17" t="e">
            <v>#DIV/0!</v>
          </cell>
          <cell r="DD17" t="e">
            <v>#DIV/0!</v>
          </cell>
          <cell r="DE17" t="e">
            <v>#DIV/0!</v>
          </cell>
        </row>
        <row r="18">
          <cell r="BV18">
            <v>80109.539999999994</v>
          </cell>
          <cell r="BW18">
            <v>82624.73</v>
          </cell>
          <cell r="BX18">
            <v>71651.73</v>
          </cell>
          <cell r="BY18">
            <v>83743.8</v>
          </cell>
          <cell r="BZ18">
            <v>83466.080000000002</v>
          </cell>
          <cell r="CA18">
            <v>89344.68</v>
          </cell>
          <cell r="CB18">
            <v>95499.95</v>
          </cell>
          <cell r="CC18">
            <v>80761.95</v>
          </cell>
          <cell r="CD18">
            <v>123540.52</v>
          </cell>
          <cell r="CE18">
            <v>111674.11</v>
          </cell>
          <cell r="CF18">
            <v>102012.81</v>
          </cell>
          <cell r="CG18">
            <v>114715.1</v>
          </cell>
          <cell r="CH18">
            <v>94588.06</v>
          </cell>
          <cell r="CI18">
            <v>125104.29</v>
          </cell>
          <cell r="CJ18">
            <v>104457.4</v>
          </cell>
          <cell r="CK18">
            <v>109334.05</v>
          </cell>
          <cell r="CL18">
            <v>108186.24000000001</v>
          </cell>
          <cell r="CM18">
            <v>124502.73</v>
          </cell>
          <cell r="CN18">
            <v>116393.33</v>
          </cell>
          <cell r="CO18">
            <v>114383.11</v>
          </cell>
          <cell r="CP18">
            <v>122391.51</v>
          </cell>
          <cell r="CQ18">
            <v>113873.48</v>
          </cell>
          <cell r="CR18">
            <v>128699.02</v>
          </cell>
          <cell r="CS18">
            <v>109264.92</v>
          </cell>
          <cell r="CT18">
            <v>101561.28</v>
          </cell>
          <cell r="CU18">
            <v>0</v>
          </cell>
          <cell r="CV18">
            <v>0</v>
          </cell>
          <cell r="CW18">
            <v>0</v>
          </cell>
          <cell r="CX18">
            <v>0</v>
          </cell>
          <cell r="CY18">
            <v>0</v>
          </cell>
          <cell r="CZ18">
            <v>0</v>
          </cell>
          <cell r="DA18">
            <v>0</v>
          </cell>
          <cell r="DB18">
            <v>0</v>
          </cell>
          <cell r="DC18">
            <v>0</v>
          </cell>
          <cell r="DD18">
            <v>0</v>
          </cell>
          <cell r="DE18">
            <v>0</v>
          </cell>
        </row>
        <row r="22">
          <cell r="BV22">
            <v>518</v>
          </cell>
          <cell r="BW22">
            <v>494</v>
          </cell>
          <cell r="BX22">
            <v>474</v>
          </cell>
          <cell r="BY22">
            <v>271</v>
          </cell>
          <cell r="BZ22">
            <v>1125</v>
          </cell>
          <cell r="CA22">
            <v>650</v>
          </cell>
          <cell r="CB22">
            <v>655</v>
          </cell>
          <cell r="CC22">
            <v>929</v>
          </cell>
          <cell r="CD22">
            <v>556</v>
          </cell>
          <cell r="CE22">
            <v>1163</v>
          </cell>
          <cell r="CF22">
            <v>1454</v>
          </cell>
          <cell r="CG22">
            <v>-403</v>
          </cell>
          <cell r="CH22">
            <v>386</v>
          </cell>
          <cell r="CI22">
            <v>-45</v>
          </cell>
          <cell r="CJ22">
            <v>290</v>
          </cell>
          <cell r="CK22">
            <v>417</v>
          </cell>
          <cell r="CL22">
            <v>157</v>
          </cell>
          <cell r="CM22">
            <v>151</v>
          </cell>
          <cell r="CN22">
            <v>50</v>
          </cell>
          <cell r="CO22">
            <v>1477</v>
          </cell>
          <cell r="CP22">
            <v>403</v>
          </cell>
          <cell r="CQ22">
            <v>472</v>
          </cell>
          <cell r="CR22">
            <v>466</v>
          </cell>
          <cell r="CS22">
            <v>377</v>
          </cell>
          <cell r="CT22">
            <v>430</v>
          </cell>
          <cell r="CU22">
            <v>0</v>
          </cell>
          <cell r="CV22">
            <v>0</v>
          </cell>
          <cell r="CW22">
            <v>0</v>
          </cell>
          <cell r="CX22">
            <v>0</v>
          </cell>
          <cell r="CY22">
            <v>0</v>
          </cell>
          <cell r="CZ22">
            <v>0</v>
          </cell>
          <cell r="DA22">
            <v>0</v>
          </cell>
          <cell r="DB22">
            <v>0</v>
          </cell>
          <cell r="DC22">
            <v>0</v>
          </cell>
          <cell r="DD22">
            <v>0</v>
          </cell>
          <cell r="DE22">
            <v>0</v>
          </cell>
        </row>
        <row r="26">
          <cell r="BV26">
            <v>1524.9873890993188</v>
          </cell>
          <cell r="BW26">
            <v>1458.641282184622</v>
          </cell>
          <cell r="BX26">
            <v>1380.4562784476539</v>
          </cell>
          <cell r="BY26">
            <v>758.51921713461923</v>
          </cell>
          <cell r="BZ26">
            <v>2952.3003145829143</v>
          </cell>
          <cell r="CA26">
            <v>1557.9802297111898</v>
          </cell>
          <cell r="CB26">
            <v>1803.7398987265294</v>
          </cell>
          <cell r="CC26">
            <v>2515.1526431571751</v>
          </cell>
          <cell r="CD26">
            <v>1698.0392447567824</v>
          </cell>
          <cell r="CE26">
            <v>3425.8821791283594</v>
          </cell>
          <cell r="CF26">
            <v>3754.6719411062854</v>
          </cell>
          <cell r="CG26">
            <v>-1108.6346848856517</v>
          </cell>
          <cell r="CH26">
            <v>1190.5366073018233</v>
          </cell>
          <cell r="CI26">
            <v>120.39109954239959</v>
          </cell>
          <cell r="CJ26">
            <v>992.60852824644712</v>
          </cell>
          <cell r="CK26">
            <v>1284.1894765028735</v>
          </cell>
          <cell r="CL26">
            <v>482.32029747934877</v>
          </cell>
          <cell r="CM26">
            <v>463.5590028643764</v>
          </cell>
          <cell r="CN26">
            <v>150.53616416572726</v>
          </cell>
          <cell r="CO26">
            <v>4276.7036909522667</v>
          </cell>
          <cell r="CP26">
            <v>1290.496929989097</v>
          </cell>
          <cell r="CQ26">
            <v>939.19155847029242</v>
          </cell>
          <cell r="CR26">
            <v>1212.4293355163491</v>
          </cell>
          <cell r="CS26">
            <v>931.80755662739648</v>
          </cell>
          <cell r="CT26">
            <v>917.21906270388854</v>
          </cell>
          <cell r="CU26" t="e">
            <v>#DIV/0!</v>
          </cell>
          <cell r="CV26" t="e">
            <v>#DIV/0!</v>
          </cell>
          <cell r="CW26" t="e">
            <v>#DIV/0!</v>
          </cell>
          <cell r="CX26" t="e">
            <v>#DIV/0!</v>
          </cell>
          <cell r="CY26" t="e">
            <v>#DIV/0!</v>
          </cell>
          <cell r="CZ26" t="e">
            <v>#DIV/0!</v>
          </cell>
          <cell r="DA26" t="e">
            <v>#DIV/0!</v>
          </cell>
          <cell r="DB26" t="e">
            <v>#DIV/0!</v>
          </cell>
          <cell r="DC26" t="e">
            <v>#DIV/0!</v>
          </cell>
          <cell r="DD26" t="e">
            <v>#DIV/0!</v>
          </cell>
          <cell r="DE26" t="e">
            <v>#DIV/0!</v>
          </cell>
        </row>
        <row r="30">
          <cell r="BV30">
            <v>3047.4426109006813</v>
          </cell>
          <cell r="BW30">
            <v>2938.9787178153779</v>
          </cell>
          <cell r="BX30">
            <v>2821.5237215523462</v>
          </cell>
          <cell r="BY30">
            <v>1634.1507828653807</v>
          </cell>
          <cell r="BZ30">
            <v>5709.6896854170864</v>
          </cell>
          <cell r="CA30">
            <v>3657.8397702888096</v>
          </cell>
          <cell r="CB30">
            <v>4166.5201012734715</v>
          </cell>
          <cell r="CC30">
            <v>5665.3273568428249</v>
          </cell>
          <cell r="CD30">
            <v>3709.9907552432173</v>
          </cell>
          <cell r="CE30">
            <v>8500.9978208716402</v>
          </cell>
          <cell r="CF30">
            <v>9316.8580588937148</v>
          </cell>
          <cell r="CG30">
            <v>-2996.1953151143484</v>
          </cell>
          <cell r="CH30">
            <v>3217.5433926981764</v>
          </cell>
          <cell r="CI30">
            <v>325.36890045760038</v>
          </cell>
          <cell r="CJ30">
            <v>2458.5314717535525</v>
          </cell>
          <cell r="CK30">
            <v>3180.7305234971268</v>
          </cell>
          <cell r="CL30">
            <v>1194.6297025206513</v>
          </cell>
          <cell r="CM30">
            <v>1148.1609971356236</v>
          </cell>
          <cell r="CN30">
            <v>372.85383583427273</v>
          </cell>
          <cell r="CO30">
            <v>10592.706309047735</v>
          </cell>
          <cell r="CP30">
            <v>3196.3530700109036</v>
          </cell>
          <cell r="CQ30">
            <v>2538.2584415297079</v>
          </cell>
          <cell r="CR30">
            <v>3276.7106644836508</v>
          </cell>
          <cell r="CS30">
            <v>2518.3024433726036</v>
          </cell>
          <cell r="CT30">
            <v>1419.7609372961115</v>
          </cell>
          <cell r="CU30" t="e">
            <v>#DIV/0!</v>
          </cell>
          <cell r="CV30" t="e">
            <v>#DIV/0!</v>
          </cell>
          <cell r="CW30" t="e">
            <v>#DIV/0!</v>
          </cell>
          <cell r="CX30" t="e">
            <v>#DIV/0!</v>
          </cell>
          <cell r="CY30" t="e">
            <v>#DIV/0!</v>
          </cell>
          <cell r="CZ30" t="e">
            <v>#DIV/0!</v>
          </cell>
          <cell r="DA30" t="e">
            <v>#DIV/0!</v>
          </cell>
          <cell r="DB30" t="e">
            <v>#DIV/0!</v>
          </cell>
          <cell r="DC30" t="e">
            <v>#DIV/0!</v>
          </cell>
          <cell r="DD30" t="e">
            <v>#DIV/0!</v>
          </cell>
          <cell r="DE30" t="e">
            <v>#DIV/0!</v>
          </cell>
        </row>
        <row r="31">
          <cell r="BV31">
            <v>4572.43</v>
          </cell>
          <cell r="BW31">
            <v>4397.62</v>
          </cell>
          <cell r="BX31">
            <v>4201.9799999999996</v>
          </cell>
          <cell r="BY31">
            <v>2392.67</v>
          </cell>
          <cell r="BZ31">
            <v>8661.9900000000016</v>
          </cell>
          <cell r="CA31">
            <v>5215.82</v>
          </cell>
          <cell r="CB31">
            <v>5970.2600000000011</v>
          </cell>
          <cell r="CC31">
            <v>8180.48</v>
          </cell>
          <cell r="CD31">
            <v>5408.03</v>
          </cell>
          <cell r="CE31">
            <v>11926.88</v>
          </cell>
          <cell r="CF31">
            <v>13071.53</v>
          </cell>
          <cell r="CG31">
            <v>-4104.83</v>
          </cell>
          <cell r="CH31">
            <v>4408.08</v>
          </cell>
          <cell r="CI31">
            <v>445.76</v>
          </cell>
          <cell r="CJ31">
            <v>3451.1399999999994</v>
          </cell>
          <cell r="CK31">
            <v>4464.92</v>
          </cell>
          <cell r="CL31">
            <v>1676.95</v>
          </cell>
          <cell r="CM31">
            <v>1611.72</v>
          </cell>
          <cell r="CN31">
            <v>523.39</v>
          </cell>
          <cell r="CO31">
            <v>14869.410000000002</v>
          </cell>
          <cell r="CP31">
            <v>4486.8500000000004</v>
          </cell>
          <cell r="CQ31">
            <v>3477.4500000000003</v>
          </cell>
          <cell r="CR31">
            <v>4489.1399999999994</v>
          </cell>
          <cell r="CS31">
            <v>3450.11</v>
          </cell>
          <cell r="CT31">
            <v>2336.98</v>
          </cell>
          <cell r="CU31" t="e">
            <v>#DIV/0!</v>
          </cell>
          <cell r="CV31" t="e">
            <v>#DIV/0!</v>
          </cell>
          <cell r="CW31" t="e">
            <v>#DIV/0!</v>
          </cell>
          <cell r="CX31" t="e">
            <v>#DIV/0!</v>
          </cell>
          <cell r="CY31" t="e">
            <v>#DIV/0!</v>
          </cell>
          <cell r="CZ31" t="e">
            <v>#DIV/0!</v>
          </cell>
          <cell r="DA31" t="e">
            <v>#DIV/0!</v>
          </cell>
          <cell r="DB31" t="e">
            <v>#DIV/0!</v>
          </cell>
          <cell r="DC31" t="e">
            <v>#DIV/0!</v>
          </cell>
          <cell r="DD31" t="e">
            <v>#DIV/0!</v>
          </cell>
          <cell r="DE31" t="e">
            <v>#DIV/0!</v>
          </cell>
        </row>
        <row r="32">
          <cell r="BV32">
            <v>4572.43</v>
          </cell>
          <cell r="BW32">
            <v>4397.62</v>
          </cell>
          <cell r="BX32">
            <v>4201.9799999999996</v>
          </cell>
          <cell r="BY32">
            <v>2392.67</v>
          </cell>
          <cell r="BZ32">
            <v>8661.99</v>
          </cell>
          <cell r="CA32">
            <v>5215.82</v>
          </cell>
          <cell r="CB32">
            <v>5970.26</v>
          </cell>
          <cell r="CC32">
            <v>8180.48</v>
          </cell>
          <cell r="CD32">
            <v>5408.03</v>
          </cell>
          <cell r="CE32">
            <v>11926.88</v>
          </cell>
          <cell r="CF32">
            <v>13071.53</v>
          </cell>
          <cell r="CG32">
            <v>-4104.83</v>
          </cell>
          <cell r="CH32">
            <v>4408.08</v>
          </cell>
          <cell r="CI32">
            <v>445.76</v>
          </cell>
          <cell r="CJ32">
            <v>3451.14</v>
          </cell>
          <cell r="CK32">
            <v>4464.92</v>
          </cell>
          <cell r="CL32">
            <v>1676.95</v>
          </cell>
          <cell r="CM32">
            <v>1611.72</v>
          </cell>
          <cell r="CN32">
            <v>523.39</v>
          </cell>
          <cell r="CO32">
            <v>14869.41</v>
          </cell>
          <cell r="CP32">
            <v>4486.8500000000004</v>
          </cell>
          <cell r="CQ32">
            <v>3477.45</v>
          </cell>
          <cell r="CR32">
            <v>4489.1400000000003</v>
          </cell>
          <cell r="CS32">
            <v>3450.11</v>
          </cell>
          <cell r="CT32">
            <v>2336.98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</row>
        <row r="33"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</row>
        <row r="34">
          <cell r="BV34">
            <v>84681.97</v>
          </cell>
          <cell r="BW34">
            <v>87022.349999999991</v>
          </cell>
          <cell r="BX34">
            <v>75853.709999999992</v>
          </cell>
          <cell r="BY34">
            <v>86136.47</v>
          </cell>
          <cell r="BZ34">
            <v>92128.07</v>
          </cell>
          <cell r="CA34">
            <v>94560.5</v>
          </cell>
          <cell r="CB34">
            <v>101470.20999999999</v>
          </cell>
          <cell r="CC34">
            <v>88942.43</v>
          </cell>
          <cell r="CD34">
            <v>128948.55</v>
          </cell>
          <cell r="CE34">
            <v>123600.99</v>
          </cell>
          <cell r="CF34">
            <v>115084.34</v>
          </cell>
          <cell r="CG34">
            <v>110610.27</v>
          </cell>
          <cell r="CH34">
            <v>98996.14</v>
          </cell>
          <cell r="CI34">
            <v>125550.04999999999</v>
          </cell>
          <cell r="CJ34">
            <v>107908.54</v>
          </cell>
          <cell r="CK34">
            <v>113798.97</v>
          </cell>
          <cell r="CL34">
            <v>109863.19</v>
          </cell>
          <cell r="CM34">
            <v>126114.45</v>
          </cell>
          <cell r="CN34">
            <v>116916.72</v>
          </cell>
          <cell r="CO34">
            <v>129252.52</v>
          </cell>
          <cell r="CP34">
            <v>126878.36</v>
          </cell>
          <cell r="CQ34">
            <v>117350.93</v>
          </cell>
          <cell r="CR34">
            <v>133188.16</v>
          </cell>
          <cell r="CS34">
            <v>112715.03</v>
          </cell>
          <cell r="CT34">
            <v>103898.26</v>
          </cell>
          <cell r="CU34">
            <v>0</v>
          </cell>
          <cell r="CV34">
            <v>0</v>
          </cell>
          <cell r="CW34">
            <v>0</v>
          </cell>
          <cell r="CX34">
            <v>0</v>
          </cell>
          <cell r="CY34">
            <v>0</v>
          </cell>
          <cell r="CZ34">
            <v>0</v>
          </cell>
          <cell r="DA34">
            <v>0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 Panel"/>
      <sheetName val="Bill Factor Data &amp; Summary"/>
      <sheetName val="Criteria"/>
      <sheetName val="Pivot"/>
    </sheetNames>
    <sheetDataSet>
      <sheetData sheetId="0" refreshError="1"/>
      <sheetData sheetId="1" refreshError="1"/>
      <sheetData sheetId="2" refreshError="1">
        <row r="2">
          <cell r="A2" t="str">
            <v>Mo</v>
          </cell>
          <cell r="B2" t="str">
            <v>St</v>
          </cell>
          <cell r="C2" t="str">
            <v>Rate</v>
          </cell>
          <cell r="E2" t="str">
            <v>Mo</v>
          </cell>
          <cell r="F2" t="str">
            <v>St</v>
          </cell>
          <cell r="G2" t="str">
            <v>Rate</v>
          </cell>
          <cell r="L2" t="str">
            <v>St</v>
          </cell>
          <cell r="M2" t="str">
            <v>Rate</v>
          </cell>
          <cell r="O2" t="str">
            <v>St</v>
          </cell>
          <cell r="P2" t="str">
            <v>Rate</v>
          </cell>
          <cell r="Q2" t="str">
            <v>St</v>
          </cell>
          <cell r="R2" t="str">
            <v>Rate</v>
          </cell>
        </row>
        <row r="3">
          <cell r="A3">
            <v>1</v>
          </cell>
          <cell r="B3" t="str">
            <v>UT</v>
          </cell>
          <cell r="C3" t="str">
            <v xml:space="preserve">GSR </v>
          </cell>
          <cell r="E3">
            <v>1</v>
          </cell>
          <cell r="F3" t="str">
            <v>UT</v>
          </cell>
          <cell r="G3" t="str">
            <v>F1</v>
          </cell>
          <cell r="L3" t="str">
            <v>UT</v>
          </cell>
          <cell r="M3" t="str">
            <v>I4</v>
          </cell>
          <cell r="O3" t="str">
            <v>WY</v>
          </cell>
          <cell r="P3" t="str">
            <v xml:space="preserve">GS </v>
          </cell>
          <cell r="Q3" t="str">
            <v>WY</v>
          </cell>
          <cell r="R3" t="str">
            <v>I2</v>
          </cell>
        </row>
        <row r="4">
          <cell r="A4">
            <v>2</v>
          </cell>
          <cell r="B4" t="str">
            <v>UT</v>
          </cell>
          <cell r="C4" t="str">
            <v xml:space="preserve">GSR </v>
          </cell>
          <cell r="E4">
            <v>2</v>
          </cell>
          <cell r="F4" t="str">
            <v>UT</v>
          </cell>
          <cell r="G4" t="str">
            <v>F1</v>
          </cell>
        </row>
        <row r="5">
          <cell r="A5">
            <v>3</v>
          </cell>
          <cell r="B5" t="str">
            <v>UT</v>
          </cell>
          <cell r="C5" t="str">
            <v xml:space="preserve">GSR </v>
          </cell>
          <cell r="E5">
            <v>3</v>
          </cell>
          <cell r="F5" t="str">
            <v>UT</v>
          </cell>
          <cell r="G5" t="str">
            <v>F1</v>
          </cell>
        </row>
        <row r="6">
          <cell r="A6">
            <v>11</v>
          </cell>
          <cell r="B6" t="str">
            <v>UT</v>
          </cell>
          <cell r="C6" t="str">
            <v xml:space="preserve">GSR </v>
          </cell>
          <cell r="E6">
            <v>11</v>
          </cell>
          <cell r="F6" t="str">
            <v>UT</v>
          </cell>
          <cell r="G6" t="str">
            <v>F1</v>
          </cell>
          <cell r="L6" t="str">
            <v>St</v>
          </cell>
          <cell r="M6" t="str">
            <v>Rate</v>
          </cell>
          <cell r="O6" t="str">
            <v>St</v>
          </cell>
          <cell r="P6" t="str">
            <v>Rate</v>
          </cell>
          <cell r="Q6" t="str">
            <v>St</v>
          </cell>
          <cell r="R6" t="str">
            <v>Rate</v>
          </cell>
        </row>
        <row r="7">
          <cell r="A7">
            <v>12</v>
          </cell>
          <cell r="B7" t="str">
            <v>UT</v>
          </cell>
          <cell r="C7" t="str">
            <v xml:space="preserve">GSR </v>
          </cell>
          <cell r="E7">
            <v>12</v>
          </cell>
          <cell r="F7" t="str">
            <v>UT</v>
          </cell>
          <cell r="G7" t="str">
            <v>F1</v>
          </cell>
          <cell r="L7" t="str">
            <v>UT</v>
          </cell>
          <cell r="M7" t="str">
            <v>IS2</v>
          </cell>
          <cell r="O7" t="str">
            <v>WY</v>
          </cell>
          <cell r="P7" t="str">
            <v>NGV</v>
          </cell>
          <cell r="Q7" t="str">
            <v>WY</v>
          </cell>
          <cell r="R7" t="str">
            <v>I4</v>
          </cell>
        </row>
        <row r="10">
          <cell r="A10" t="str">
            <v>Mo</v>
          </cell>
          <cell r="B10" t="str">
            <v>St</v>
          </cell>
          <cell r="C10" t="str">
            <v>Rate</v>
          </cell>
          <cell r="E10" t="str">
            <v>Mo</v>
          </cell>
          <cell r="F10" t="str">
            <v>St</v>
          </cell>
          <cell r="G10" t="str">
            <v>Rate</v>
          </cell>
          <cell r="L10" t="str">
            <v>St</v>
          </cell>
          <cell r="M10" t="str">
            <v>Rate</v>
          </cell>
          <cell r="O10" t="str">
            <v>St</v>
          </cell>
          <cell r="P10" t="str">
            <v>Rate</v>
          </cell>
          <cell r="Q10" t="str">
            <v>St</v>
          </cell>
          <cell r="R10" t="str">
            <v>Rate</v>
          </cell>
        </row>
        <row r="11">
          <cell r="A11">
            <v>4</v>
          </cell>
          <cell r="B11" t="str">
            <v>UT</v>
          </cell>
          <cell r="C11" t="str">
            <v xml:space="preserve">GSR </v>
          </cell>
          <cell r="E11">
            <v>4</v>
          </cell>
          <cell r="F11" t="str">
            <v>UT</v>
          </cell>
          <cell r="G11" t="str">
            <v>F1</v>
          </cell>
          <cell r="L11" t="str">
            <v>UT</v>
          </cell>
          <cell r="M11" t="str">
            <v>IS4</v>
          </cell>
          <cell r="O11" t="str">
            <v>WY</v>
          </cell>
          <cell r="P11" t="str">
            <v>F1</v>
          </cell>
          <cell r="Q11" t="str">
            <v>WY</v>
          </cell>
          <cell r="R11" t="str">
            <v xml:space="preserve">IC </v>
          </cell>
        </row>
        <row r="12">
          <cell r="A12">
            <v>5</v>
          </cell>
          <cell r="B12" t="str">
            <v>UT</v>
          </cell>
          <cell r="C12" t="str">
            <v xml:space="preserve">GSR </v>
          </cell>
          <cell r="E12">
            <v>5</v>
          </cell>
          <cell r="F12" t="str">
            <v>UT</v>
          </cell>
          <cell r="G12" t="str">
            <v>F1</v>
          </cell>
        </row>
        <row r="13">
          <cell r="A13">
            <v>6</v>
          </cell>
          <cell r="B13" t="str">
            <v>UT</v>
          </cell>
          <cell r="C13" t="str">
            <v xml:space="preserve">GSR </v>
          </cell>
          <cell r="E13">
            <v>6</v>
          </cell>
          <cell r="F13" t="str">
            <v>UT</v>
          </cell>
          <cell r="G13" t="str">
            <v>F1</v>
          </cell>
        </row>
        <row r="14">
          <cell r="A14">
            <v>7</v>
          </cell>
          <cell r="B14" t="str">
            <v>UT</v>
          </cell>
          <cell r="C14" t="str">
            <v xml:space="preserve">GSR </v>
          </cell>
          <cell r="E14">
            <v>7</v>
          </cell>
          <cell r="F14" t="str">
            <v>UT</v>
          </cell>
          <cell r="G14" t="str">
            <v>F1</v>
          </cell>
          <cell r="L14" t="str">
            <v>St</v>
          </cell>
          <cell r="M14" t="str">
            <v>Rate</v>
          </cell>
          <cell r="O14" t="str">
            <v>St</v>
          </cell>
          <cell r="P14" t="str">
            <v>Rate</v>
          </cell>
          <cell r="Q14" t="str">
            <v>St</v>
          </cell>
          <cell r="R14" t="str">
            <v>Rate</v>
          </cell>
        </row>
        <row r="15">
          <cell r="A15">
            <v>8</v>
          </cell>
          <cell r="B15" t="str">
            <v>UT</v>
          </cell>
          <cell r="C15" t="str">
            <v xml:space="preserve">GSR </v>
          </cell>
          <cell r="E15">
            <v>8</v>
          </cell>
          <cell r="F15" t="str">
            <v>UT</v>
          </cell>
          <cell r="G15" t="str">
            <v>F1</v>
          </cell>
          <cell r="L15" t="str">
            <v>UT</v>
          </cell>
          <cell r="M15" t="str">
            <v xml:space="preserve">IT  </v>
          </cell>
          <cell r="O15" t="str">
            <v>WY</v>
          </cell>
          <cell r="P15" t="str">
            <v>GSW</v>
          </cell>
          <cell r="Q15" t="str">
            <v>WY</v>
          </cell>
          <cell r="R15" t="str">
            <v xml:space="preserve">IC1 </v>
          </cell>
        </row>
        <row r="16">
          <cell r="A16">
            <v>9</v>
          </cell>
          <cell r="B16" t="str">
            <v>UT</v>
          </cell>
          <cell r="C16" t="str">
            <v xml:space="preserve">GSR </v>
          </cell>
          <cell r="E16">
            <v>9</v>
          </cell>
          <cell r="F16" t="str">
            <v>UT</v>
          </cell>
          <cell r="G16" t="str">
            <v>F1</v>
          </cell>
        </row>
        <row r="17">
          <cell r="A17">
            <v>10</v>
          </cell>
          <cell r="B17" t="str">
            <v>UT</v>
          </cell>
          <cell r="C17" t="str">
            <v xml:space="preserve">GSR </v>
          </cell>
          <cell r="E17">
            <v>10</v>
          </cell>
          <cell r="F17" t="str">
            <v>UT</v>
          </cell>
          <cell r="G17" t="str">
            <v>F1</v>
          </cell>
        </row>
        <row r="18">
          <cell r="Q18" t="str">
            <v>St</v>
          </cell>
          <cell r="R18" t="str">
            <v>Rate</v>
          </cell>
        </row>
        <row r="19">
          <cell r="Q19" t="str">
            <v>WY</v>
          </cell>
          <cell r="R19" t="str">
            <v xml:space="preserve">IC2 </v>
          </cell>
        </row>
        <row r="20">
          <cell r="A20" t="str">
            <v>Mo</v>
          </cell>
          <cell r="B20" t="str">
            <v>St</v>
          </cell>
          <cell r="C20" t="str">
            <v>Rate</v>
          </cell>
          <cell r="E20" t="str">
            <v>Mo</v>
          </cell>
          <cell r="F20" t="str">
            <v>St</v>
          </cell>
          <cell r="G20" t="str">
            <v>Rate</v>
          </cell>
        </row>
        <row r="21">
          <cell r="A21">
            <v>1</v>
          </cell>
          <cell r="B21" t="str">
            <v>UT</v>
          </cell>
          <cell r="C21" t="str">
            <v>GSS</v>
          </cell>
          <cell r="E21">
            <v>1</v>
          </cell>
          <cell r="F21" t="str">
            <v>UT</v>
          </cell>
          <cell r="G21" t="str">
            <v>F1E</v>
          </cell>
        </row>
        <row r="22">
          <cell r="A22">
            <v>2</v>
          </cell>
          <cell r="B22" t="str">
            <v>UT</v>
          </cell>
          <cell r="C22" t="str">
            <v>GSS</v>
          </cell>
          <cell r="E22">
            <v>2</v>
          </cell>
          <cell r="F22" t="str">
            <v>UT</v>
          </cell>
          <cell r="G22" t="str">
            <v>F1E</v>
          </cell>
          <cell r="L22" t="str">
            <v>St</v>
          </cell>
          <cell r="M22" t="str">
            <v>Rate</v>
          </cell>
          <cell r="Q22" t="str">
            <v>St</v>
          </cell>
          <cell r="R22" t="str">
            <v>Rate</v>
          </cell>
        </row>
        <row r="23">
          <cell r="A23">
            <v>3</v>
          </cell>
          <cell r="B23" t="str">
            <v>UT</v>
          </cell>
          <cell r="C23" t="str">
            <v>GSS</v>
          </cell>
          <cell r="E23">
            <v>3</v>
          </cell>
          <cell r="F23" t="str">
            <v>UT</v>
          </cell>
          <cell r="G23" t="str">
            <v>F1E</v>
          </cell>
          <cell r="L23" t="str">
            <v>UT</v>
          </cell>
          <cell r="M23" t="str">
            <v xml:space="preserve">ITS </v>
          </cell>
          <cell r="Q23" t="str">
            <v>WY</v>
          </cell>
          <cell r="R23" t="str">
            <v>IT</v>
          </cell>
        </row>
        <row r="24">
          <cell r="A24">
            <v>11</v>
          </cell>
          <cell r="B24" t="str">
            <v>UT</v>
          </cell>
          <cell r="C24" t="str">
            <v>GSS</v>
          </cell>
          <cell r="E24">
            <v>11</v>
          </cell>
          <cell r="F24" t="str">
            <v>UT</v>
          </cell>
          <cell r="G24" t="str">
            <v>F1E</v>
          </cell>
        </row>
        <row r="25">
          <cell r="A25">
            <v>12</v>
          </cell>
          <cell r="B25" t="str">
            <v>UT</v>
          </cell>
          <cell r="C25" t="str">
            <v>GSS</v>
          </cell>
          <cell r="E25">
            <v>12</v>
          </cell>
          <cell r="F25" t="str">
            <v>UT</v>
          </cell>
          <cell r="G25" t="str">
            <v>F1E</v>
          </cell>
        </row>
        <row r="26">
          <cell r="Q26" t="str">
            <v>St</v>
          </cell>
          <cell r="R26" t="str">
            <v>Rate</v>
          </cell>
        </row>
        <row r="27">
          <cell r="Q27" t="str">
            <v>CO</v>
          </cell>
          <cell r="R27" t="str">
            <v>I4</v>
          </cell>
        </row>
        <row r="28">
          <cell r="A28" t="str">
            <v>Mo</v>
          </cell>
          <cell r="B28" t="str">
            <v>St</v>
          </cell>
          <cell r="C28" t="str">
            <v>Rate</v>
          </cell>
          <cell r="E28" t="str">
            <v>Mo</v>
          </cell>
          <cell r="F28" t="str">
            <v>St</v>
          </cell>
          <cell r="G28" t="str">
            <v>Rate</v>
          </cell>
        </row>
        <row r="29">
          <cell r="A29">
            <v>4</v>
          </cell>
          <cell r="B29" t="str">
            <v>UT</v>
          </cell>
          <cell r="C29" t="str">
            <v>GSS</v>
          </cell>
          <cell r="E29">
            <v>4</v>
          </cell>
          <cell r="F29" t="str">
            <v>UT</v>
          </cell>
          <cell r="G29" t="str">
            <v>F1E</v>
          </cell>
        </row>
        <row r="30">
          <cell r="A30">
            <v>5</v>
          </cell>
          <cell r="B30" t="str">
            <v>UT</v>
          </cell>
          <cell r="C30" t="str">
            <v>GSS</v>
          </cell>
          <cell r="E30">
            <v>5</v>
          </cell>
          <cell r="F30" t="str">
            <v>UT</v>
          </cell>
          <cell r="G30" t="str">
            <v>F1E</v>
          </cell>
        </row>
        <row r="31">
          <cell r="A31">
            <v>6</v>
          </cell>
          <cell r="B31" t="str">
            <v>UT</v>
          </cell>
          <cell r="C31" t="str">
            <v>GSS</v>
          </cell>
          <cell r="E31">
            <v>6</v>
          </cell>
          <cell r="F31" t="str">
            <v>UT</v>
          </cell>
          <cell r="G31" t="str">
            <v>F1E</v>
          </cell>
        </row>
        <row r="32">
          <cell r="A32">
            <v>7</v>
          </cell>
          <cell r="B32" t="str">
            <v>UT</v>
          </cell>
          <cell r="C32" t="str">
            <v>GSS</v>
          </cell>
          <cell r="E32">
            <v>7</v>
          </cell>
          <cell r="F32" t="str">
            <v>UT</v>
          </cell>
          <cell r="G32" t="str">
            <v>F1E</v>
          </cell>
        </row>
        <row r="33">
          <cell r="A33">
            <v>8</v>
          </cell>
          <cell r="B33" t="str">
            <v>UT</v>
          </cell>
          <cell r="C33" t="str">
            <v>GSS</v>
          </cell>
          <cell r="E33">
            <v>8</v>
          </cell>
          <cell r="F33" t="str">
            <v>UT</v>
          </cell>
          <cell r="G33" t="str">
            <v>F1E</v>
          </cell>
        </row>
        <row r="34">
          <cell r="A34">
            <v>9</v>
          </cell>
          <cell r="B34" t="str">
            <v>UT</v>
          </cell>
          <cell r="C34" t="str">
            <v>GSS</v>
          </cell>
          <cell r="E34">
            <v>9</v>
          </cell>
          <cell r="F34" t="str">
            <v>UT</v>
          </cell>
          <cell r="G34" t="str">
            <v>F1E</v>
          </cell>
        </row>
        <row r="35">
          <cell r="A35">
            <v>10</v>
          </cell>
          <cell r="B35" t="str">
            <v>UT</v>
          </cell>
          <cell r="C35" t="str">
            <v>GSS</v>
          </cell>
          <cell r="E35">
            <v>10</v>
          </cell>
          <cell r="F35" t="str">
            <v>UT</v>
          </cell>
          <cell r="G35" t="str">
            <v>F1E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 SPLIT"/>
      <sheetName val="PROGRAM NO SPLIT"/>
      <sheetName val="EXPORT"/>
      <sheetName val="REVRUN INPUT"/>
      <sheetName val="CRITERIA"/>
      <sheetName val="USAGE"/>
      <sheetName val="Macro1"/>
      <sheetName val="Model Checks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ROGRAM"/>
      <sheetName val="EXPORT"/>
      <sheetName val="orig rev run no tie to grey bac"/>
      <sheetName val="new rev run input(wyocust=grey"/>
      <sheetName val="REVRUN INPUT"/>
      <sheetName val="CRITERIA"/>
      <sheetName val="USA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7">
          <cell r="B7" t="str">
            <v>State</v>
          </cell>
          <cell r="C7" t="str">
            <v>Rate</v>
          </cell>
          <cell r="D7" t="str">
            <v>Type</v>
          </cell>
        </row>
        <row r="8">
          <cell r="B8" t="str">
            <v>UT</v>
          </cell>
          <cell r="C8" t="str">
            <v>GS</v>
          </cell>
          <cell r="D8" t="str">
            <v>DTH</v>
          </cell>
        </row>
        <row r="10">
          <cell r="B10" t="str">
            <v>State</v>
          </cell>
          <cell r="C10" t="str">
            <v>Rate</v>
          </cell>
          <cell r="D10" t="str">
            <v>Type</v>
          </cell>
        </row>
        <row r="11">
          <cell r="B11" t="str">
            <v>UT</v>
          </cell>
          <cell r="C11" t="str">
            <v>GS</v>
          </cell>
          <cell r="D11" t="str">
            <v>CST</v>
          </cell>
        </row>
        <row r="13">
          <cell r="B13" t="str">
            <v>State</v>
          </cell>
          <cell r="C13" t="str">
            <v>Rate</v>
          </cell>
          <cell r="D13" t="str">
            <v>Type</v>
          </cell>
        </row>
        <row r="14">
          <cell r="B14" t="str">
            <v>UT</v>
          </cell>
          <cell r="C14" t="str">
            <v>GS</v>
          </cell>
          <cell r="D14" t="str">
            <v>DNG</v>
          </cell>
        </row>
        <row r="16">
          <cell r="B16" t="str">
            <v>State</v>
          </cell>
          <cell r="C16" t="str">
            <v>Rate</v>
          </cell>
          <cell r="D16" t="str">
            <v>Type</v>
          </cell>
        </row>
        <row r="17">
          <cell r="B17" t="str">
            <v>UT</v>
          </cell>
          <cell r="C17" t="str">
            <v>GS</v>
          </cell>
          <cell r="D17" t="str">
            <v>SNG</v>
          </cell>
        </row>
        <row r="19">
          <cell r="B19" t="str">
            <v>State</v>
          </cell>
          <cell r="C19" t="str">
            <v>Rate</v>
          </cell>
          <cell r="D19" t="str">
            <v>Type</v>
          </cell>
        </row>
        <row r="20">
          <cell r="B20" t="str">
            <v>UT</v>
          </cell>
          <cell r="C20" t="str">
            <v>GS</v>
          </cell>
          <cell r="D20" t="str">
            <v>COM</v>
          </cell>
        </row>
        <row r="23">
          <cell r="B23" t="str">
            <v>State</v>
          </cell>
          <cell r="C23" t="str">
            <v>Rate</v>
          </cell>
          <cell r="D23" t="str">
            <v>Type</v>
          </cell>
        </row>
        <row r="24">
          <cell r="B24" t="str">
            <v>UT</v>
          </cell>
          <cell r="C24" t="str">
            <v>GS</v>
          </cell>
          <cell r="D24" t="str">
            <v>SIF</v>
          </cell>
        </row>
        <row r="28">
          <cell r="B28" t="str">
            <v>State</v>
          </cell>
          <cell r="C28" t="str">
            <v>Rate</v>
          </cell>
          <cell r="D28" t="str">
            <v>Type</v>
          </cell>
        </row>
        <row r="29">
          <cell r="B29" t="str">
            <v>UT</v>
          </cell>
          <cell r="C29" t="str">
            <v>GSE</v>
          </cell>
          <cell r="D29" t="str">
            <v>DTH</v>
          </cell>
        </row>
        <row r="31">
          <cell r="B31" t="str">
            <v>State</v>
          </cell>
          <cell r="C31" t="str">
            <v>Rate</v>
          </cell>
          <cell r="D31" t="str">
            <v>Type</v>
          </cell>
        </row>
        <row r="32">
          <cell r="B32" t="str">
            <v>UT</v>
          </cell>
          <cell r="C32" t="str">
            <v>GSE</v>
          </cell>
          <cell r="D32" t="str">
            <v>CST</v>
          </cell>
        </row>
        <row r="34">
          <cell r="B34" t="str">
            <v>State</v>
          </cell>
          <cell r="C34" t="str">
            <v>Rate</v>
          </cell>
          <cell r="D34" t="str">
            <v>Type</v>
          </cell>
        </row>
        <row r="35">
          <cell r="B35" t="str">
            <v>UT</v>
          </cell>
          <cell r="C35" t="str">
            <v>GSE</v>
          </cell>
          <cell r="D35" t="str">
            <v>DNG</v>
          </cell>
        </row>
        <row r="37">
          <cell r="B37" t="str">
            <v>State</v>
          </cell>
          <cell r="C37" t="str">
            <v>Rate</v>
          </cell>
          <cell r="D37" t="str">
            <v>Type</v>
          </cell>
        </row>
        <row r="38">
          <cell r="B38" t="str">
            <v>UT</v>
          </cell>
          <cell r="C38" t="str">
            <v>GSE</v>
          </cell>
          <cell r="D38" t="str">
            <v>SNG</v>
          </cell>
        </row>
        <row r="40">
          <cell r="B40" t="str">
            <v>State</v>
          </cell>
          <cell r="C40" t="str">
            <v>Rate</v>
          </cell>
          <cell r="D40" t="str">
            <v>Type</v>
          </cell>
        </row>
        <row r="41">
          <cell r="B41" t="str">
            <v>UT</v>
          </cell>
          <cell r="C41" t="str">
            <v>GSE</v>
          </cell>
          <cell r="D41" t="str">
            <v>COM</v>
          </cell>
        </row>
        <row r="43">
          <cell r="B43" t="str">
            <v>State</v>
          </cell>
          <cell r="C43" t="str">
            <v>Rate</v>
          </cell>
          <cell r="D43" t="str">
            <v>Type</v>
          </cell>
        </row>
        <row r="44">
          <cell r="B44" t="str">
            <v>UT</v>
          </cell>
          <cell r="C44" t="str">
            <v>GSE</v>
          </cell>
          <cell r="D44" t="str">
            <v>SIF</v>
          </cell>
        </row>
        <row r="48">
          <cell r="B48" t="str">
            <v>State</v>
          </cell>
          <cell r="C48" t="str">
            <v>Rate</v>
          </cell>
          <cell r="D48" t="str">
            <v>Type</v>
          </cell>
        </row>
        <row r="49">
          <cell r="B49" t="str">
            <v>UT</v>
          </cell>
          <cell r="C49" t="str">
            <v>GSS</v>
          </cell>
          <cell r="D49" t="str">
            <v>DTH</v>
          </cell>
        </row>
        <row r="51">
          <cell r="B51" t="str">
            <v>State</v>
          </cell>
          <cell r="C51" t="str">
            <v>Rate</v>
          </cell>
          <cell r="D51" t="str">
            <v>Type</v>
          </cell>
        </row>
        <row r="52">
          <cell r="B52" t="str">
            <v>UT</v>
          </cell>
          <cell r="C52" t="str">
            <v>GSS</v>
          </cell>
          <cell r="D52" t="str">
            <v>CST</v>
          </cell>
        </row>
        <row r="54">
          <cell r="B54" t="str">
            <v>State</v>
          </cell>
          <cell r="C54" t="str">
            <v>Rate</v>
          </cell>
          <cell r="D54" t="str">
            <v>Type</v>
          </cell>
        </row>
        <row r="55">
          <cell r="B55" t="str">
            <v>UT</v>
          </cell>
          <cell r="C55" t="str">
            <v>GSS</v>
          </cell>
          <cell r="D55" t="str">
            <v>DNG</v>
          </cell>
        </row>
        <row r="57">
          <cell r="B57" t="str">
            <v>State</v>
          </cell>
          <cell r="C57" t="str">
            <v>Rate</v>
          </cell>
          <cell r="D57" t="str">
            <v>Type</v>
          </cell>
        </row>
        <row r="58">
          <cell r="B58" t="str">
            <v>UT</v>
          </cell>
          <cell r="C58" t="str">
            <v>GSS</v>
          </cell>
          <cell r="D58" t="str">
            <v>SNG</v>
          </cell>
        </row>
        <row r="60">
          <cell r="B60" t="str">
            <v>State</v>
          </cell>
          <cell r="C60" t="str">
            <v>Rate</v>
          </cell>
          <cell r="D60" t="str">
            <v>Type</v>
          </cell>
        </row>
        <row r="61">
          <cell r="B61" t="str">
            <v>UT</v>
          </cell>
          <cell r="C61" t="str">
            <v>GSS</v>
          </cell>
          <cell r="D61" t="str">
            <v>COM</v>
          </cell>
        </row>
        <row r="63">
          <cell r="B63" t="str">
            <v>State</v>
          </cell>
          <cell r="C63" t="str">
            <v>Rate</v>
          </cell>
          <cell r="D63" t="str">
            <v>Type</v>
          </cell>
        </row>
        <row r="64">
          <cell r="B64" t="str">
            <v>UT</v>
          </cell>
          <cell r="C64" t="str">
            <v>GSS</v>
          </cell>
          <cell r="D64" t="str">
            <v>SIF</v>
          </cell>
        </row>
        <row r="68">
          <cell r="B68" t="str">
            <v>State</v>
          </cell>
          <cell r="C68" t="str">
            <v>Rate</v>
          </cell>
          <cell r="D68" t="str">
            <v>Type</v>
          </cell>
        </row>
        <row r="69">
          <cell r="B69" t="str">
            <v>UT</v>
          </cell>
          <cell r="C69" t="str">
            <v>F1</v>
          </cell>
          <cell r="D69" t="str">
            <v>DTH</v>
          </cell>
        </row>
        <row r="71">
          <cell r="B71" t="str">
            <v>State</v>
          </cell>
          <cell r="C71" t="str">
            <v>Rate</v>
          </cell>
          <cell r="D71" t="str">
            <v>Type</v>
          </cell>
        </row>
        <row r="72">
          <cell r="B72" t="str">
            <v>UT</v>
          </cell>
          <cell r="C72" t="str">
            <v>F1</v>
          </cell>
          <cell r="D72" t="str">
            <v>DNG</v>
          </cell>
        </row>
        <row r="74">
          <cell r="B74" t="str">
            <v>State</v>
          </cell>
          <cell r="C74" t="str">
            <v>Rate</v>
          </cell>
          <cell r="D74" t="str">
            <v>Type</v>
          </cell>
        </row>
        <row r="75">
          <cell r="B75" t="str">
            <v>UT</v>
          </cell>
          <cell r="C75" t="str">
            <v>F1</v>
          </cell>
          <cell r="D75" t="str">
            <v>SNG</v>
          </cell>
        </row>
        <row r="77">
          <cell r="B77" t="str">
            <v>State</v>
          </cell>
          <cell r="C77" t="str">
            <v>Rate</v>
          </cell>
          <cell r="D77" t="str">
            <v>Type</v>
          </cell>
        </row>
        <row r="78">
          <cell r="B78" t="str">
            <v>UT</v>
          </cell>
          <cell r="C78" t="str">
            <v>F1</v>
          </cell>
          <cell r="D78" t="str">
            <v>COM</v>
          </cell>
        </row>
        <row r="85">
          <cell r="B85" t="str">
            <v>State</v>
          </cell>
          <cell r="C85" t="str">
            <v>Rate</v>
          </cell>
          <cell r="D85" t="str">
            <v>Type</v>
          </cell>
        </row>
        <row r="86">
          <cell r="B86" t="str">
            <v>UT</v>
          </cell>
          <cell r="C86" t="str">
            <v>NGV</v>
          </cell>
          <cell r="D86" t="str">
            <v>DTH</v>
          </cell>
        </row>
        <row r="88">
          <cell r="B88" t="str">
            <v>State</v>
          </cell>
          <cell r="C88" t="str">
            <v>Rate</v>
          </cell>
          <cell r="D88" t="str">
            <v>Type</v>
          </cell>
        </row>
        <row r="89">
          <cell r="B89" t="str">
            <v>UT</v>
          </cell>
          <cell r="C89" t="str">
            <v>NGV</v>
          </cell>
          <cell r="D89" t="str">
            <v>DNG</v>
          </cell>
        </row>
        <row r="91">
          <cell r="B91" t="str">
            <v>State</v>
          </cell>
          <cell r="C91" t="str">
            <v>Rate</v>
          </cell>
          <cell r="D91" t="str">
            <v>Type</v>
          </cell>
        </row>
        <row r="92">
          <cell r="B92" t="str">
            <v>UT</v>
          </cell>
          <cell r="C92" t="str">
            <v>NGV</v>
          </cell>
          <cell r="D92" t="str">
            <v>SNG</v>
          </cell>
        </row>
        <row r="94">
          <cell r="B94" t="str">
            <v>State</v>
          </cell>
          <cell r="C94" t="str">
            <v>Rate</v>
          </cell>
          <cell r="D94" t="str">
            <v>Type</v>
          </cell>
        </row>
        <row r="95">
          <cell r="B95" t="str">
            <v>UT</v>
          </cell>
          <cell r="C95" t="str">
            <v>NGV</v>
          </cell>
          <cell r="D95" t="str">
            <v>COM</v>
          </cell>
        </row>
        <row r="102">
          <cell r="B102" t="str">
            <v>State</v>
          </cell>
          <cell r="C102" t="str">
            <v>Rate</v>
          </cell>
          <cell r="D102" t="str">
            <v>Type</v>
          </cell>
        </row>
        <row r="103">
          <cell r="B103" t="str">
            <v>UT</v>
          </cell>
          <cell r="C103" t="str">
            <v>F3</v>
          </cell>
          <cell r="D103" t="str">
            <v>DTH</v>
          </cell>
        </row>
        <row r="105">
          <cell r="B105" t="str">
            <v>State</v>
          </cell>
          <cell r="C105" t="str">
            <v>Rate</v>
          </cell>
          <cell r="D105" t="str">
            <v>Type</v>
          </cell>
        </row>
        <row r="106">
          <cell r="B106" t="str">
            <v>UT</v>
          </cell>
          <cell r="C106" t="str">
            <v>F3</v>
          </cell>
          <cell r="D106" t="str">
            <v>DNG</v>
          </cell>
        </row>
        <row r="108">
          <cell r="B108" t="str">
            <v>State</v>
          </cell>
          <cell r="C108" t="str">
            <v>Rate</v>
          </cell>
          <cell r="D108" t="str">
            <v>Type</v>
          </cell>
        </row>
        <row r="109">
          <cell r="B109" t="str">
            <v>UT</v>
          </cell>
          <cell r="C109" t="str">
            <v>F3</v>
          </cell>
          <cell r="D109" t="str">
            <v>SNG</v>
          </cell>
        </row>
        <row r="111">
          <cell r="B111" t="str">
            <v>State</v>
          </cell>
          <cell r="C111" t="str">
            <v>Rate</v>
          </cell>
          <cell r="D111" t="str">
            <v>Type</v>
          </cell>
        </row>
        <row r="112">
          <cell r="B112" t="str">
            <v>UT</v>
          </cell>
          <cell r="C112" t="str">
            <v>F3</v>
          </cell>
          <cell r="D112" t="str">
            <v>COM</v>
          </cell>
        </row>
        <row r="128">
          <cell r="B128" t="str">
            <v>State</v>
          </cell>
          <cell r="C128" t="str">
            <v>Rate</v>
          </cell>
          <cell r="D128" t="str">
            <v>Type</v>
          </cell>
        </row>
        <row r="129">
          <cell r="B129" t="str">
            <v>UT</v>
          </cell>
          <cell r="C129" t="str">
            <v>I</v>
          </cell>
          <cell r="D129" t="str">
            <v xml:space="preserve">Dth      </v>
          </cell>
        </row>
        <row r="130">
          <cell r="B130" t="str">
            <v>UT</v>
          </cell>
          <cell r="C130" t="str">
            <v>I2</v>
          </cell>
          <cell r="D130" t="str">
            <v>DTH</v>
          </cell>
        </row>
        <row r="132">
          <cell r="B132" t="str">
            <v>State</v>
          </cell>
          <cell r="C132" t="str">
            <v>Rate</v>
          </cell>
          <cell r="D132" t="str">
            <v>Type</v>
          </cell>
        </row>
        <row r="133">
          <cell r="B133" t="str">
            <v>UT</v>
          </cell>
          <cell r="C133" t="str">
            <v>I</v>
          </cell>
          <cell r="D133" t="str">
            <v xml:space="preserve">DNG      </v>
          </cell>
        </row>
        <row r="134">
          <cell r="B134" t="str">
            <v>UT</v>
          </cell>
          <cell r="C134" t="str">
            <v>I2</v>
          </cell>
          <cell r="D134" t="str">
            <v>DNG</v>
          </cell>
        </row>
        <row r="136">
          <cell r="B136" t="str">
            <v>State</v>
          </cell>
          <cell r="C136" t="str">
            <v>Rate</v>
          </cell>
          <cell r="D136" t="str">
            <v>Type</v>
          </cell>
        </row>
        <row r="137">
          <cell r="B137" t="str">
            <v>UT</v>
          </cell>
          <cell r="C137" t="str">
            <v xml:space="preserve">I  </v>
          </cell>
          <cell r="D137" t="str">
            <v xml:space="preserve">SNG      </v>
          </cell>
        </row>
        <row r="138">
          <cell r="B138" t="str">
            <v>UT</v>
          </cell>
          <cell r="C138" t="str">
            <v>I2</v>
          </cell>
          <cell r="D138" t="str">
            <v>SNG</v>
          </cell>
        </row>
        <row r="140">
          <cell r="B140" t="str">
            <v>State</v>
          </cell>
          <cell r="C140" t="str">
            <v>Rate</v>
          </cell>
          <cell r="D140" t="str">
            <v>Type</v>
          </cell>
        </row>
        <row r="141">
          <cell r="B141" t="str">
            <v>UT</v>
          </cell>
          <cell r="C141" t="str">
            <v>I</v>
          </cell>
          <cell r="D141" t="str">
            <v>Commodity</v>
          </cell>
        </row>
        <row r="142">
          <cell r="B142" t="str">
            <v>UT</v>
          </cell>
          <cell r="C142" t="str">
            <v>I2</v>
          </cell>
          <cell r="D142" t="str">
            <v>COM</v>
          </cell>
        </row>
        <row r="145">
          <cell r="B145" t="str">
            <v>State</v>
          </cell>
          <cell r="C145" t="str">
            <v>Rate</v>
          </cell>
          <cell r="D145" t="str">
            <v>Type</v>
          </cell>
        </row>
        <row r="146">
          <cell r="B146" t="str">
            <v>UT</v>
          </cell>
          <cell r="C146" t="str">
            <v>IS</v>
          </cell>
          <cell r="D146" t="str">
            <v xml:space="preserve">Dth      </v>
          </cell>
        </row>
        <row r="147">
          <cell r="B147" t="str">
            <v>UT</v>
          </cell>
          <cell r="C147" t="str">
            <v>IS2</v>
          </cell>
          <cell r="D147" t="str">
            <v>DTH</v>
          </cell>
        </row>
        <row r="149">
          <cell r="B149" t="str">
            <v>State</v>
          </cell>
          <cell r="C149" t="str">
            <v>Rate</v>
          </cell>
          <cell r="D149" t="str">
            <v>Type</v>
          </cell>
        </row>
        <row r="150">
          <cell r="B150" t="str">
            <v>UT</v>
          </cell>
          <cell r="C150" t="str">
            <v>IS</v>
          </cell>
          <cell r="D150" t="str">
            <v xml:space="preserve">DNG      </v>
          </cell>
        </row>
        <row r="151">
          <cell r="B151" t="str">
            <v>UT</v>
          </cell>
          <cell r="C151" t="str">
            <v>IS2</v>
          </cell>
          <cell r="D151" t="str">
            <v>DNG</v>
          </cell>
        </row>
        <row r="153">
          <cell r="B153" t="str">
            <v>State</v>
          </cell>
          <cell r="C153" t="str">
            <v>Rate</v>
          </cell>
          <cell r="D153" t="str">
            <v>Type</v>
          </cell>
        </row>
        <row r="154">
          <cell r="B154" t="str">
            <v>UT</v>
          </cell>
          <cell r="C154" t="str">
            <v>IS</v>
          </cell>
          <cell r="D154" t="str">
            <v xml:space="preserve">SNG      </v>
          </cell>
        </row>
        <row r="155">
          <cell r="B155" t="str">
            <v>UT</v>
          </cell>
          <cell r="C155" t="str">
            <v>IS2</v>
          </cell>
          <cell r="D155" t="str">
            <v>SNG</v>
          </cell>
        </row>
        <row r="157">
          <cell r="B157" t="str">
            <v>State</v>
          </cell>
          <cell r="C157" t="str">
            <v>Rate</v>
          </cell>
          <cell r="D157" t="str">
            <v>Type</v>
          </cell>
        </row>
        <row r="158">
          <cell r="B158" t="str">
            <v>UT</v>
          </cell>
          <cell r="C158" t="str">
            <v xml:space="preserve">IS </v>
          </cell>
          <cell r="D158" t="str">
            <v>Commodity</v>
          </cell>
        </row>
        <row r="159">
          <cell r="B159" t="str">
            <v>UT</v>
          </cell>
          <cell r="C159" t="str">
            <v>IS2</v>
          </cell>
          <cell r="D159" t="str">
            <v>COM</v>
          </cell>
        </row>
        <row r="162">
          <cell r="B162" t="str">
            <v>State</v>
          </cell>
          <cell r="C162" t="str">
            <v>Rate</v>
          </cell>
          <cell r="D162" t="str">
            <v>Type</v>
          </cell>
        </row>
        <row r="163">
          <cell r="B163" t="str">
            <v>UT</v>
          </cell>
          <cell r="C163" t="str">
            <v>IS4</v>
          </cell>
          <cell r="D163" t="str">
            <v>DTH</v>
          </cell>
        </row>
        <row r="165">
          <cell r="B165" t="str">
            <v>State</v>
          </cell>
          <cell r="C165" t="str">
            <v>Rate</v>
          </cell>
          <cell r="D165" t="str">
            <v>Type</v>
          </cell>
        </row>
        <row r="166">
          <cell r="B166" t="str">
            <v>UT</v>
          </cell>
          <cell r="C166" t="str">
            <v>IS4</v>
          </cell>
          <cell r="D166" t="str">
            <v>DNG</v>
          </cell>
        </row>
        <row r="168">
          <cell r="B168" t="str">
            <v>State</v>
          </cell>
          <cell r="C168" t="str">
            <v>Rate</v>
          </cell>
          <cell r="D168" t="str">
            <v>Type</v>
          </cell>
        </row>
        <row r="169">
          <cell r="B169" t="str">
            <v>UT</v>
          </cell>
          <cell r="C169" t="str">
            <v>IS4</v>
          </cell>
          <cell r="D169" t="str">
            <v>SNG</v>
          </cell>
        </row>
        <row r="171">
          <cell r="B171" t="str">
            <v>State</v>
          </cell>
          <cell r="C171" t="str">
            <v>Rate</v>
          </cell>
          <cell r="D171" t="str">
            <v>Type</v>
          </cell>
        </row>
        <row r="172">
          <cell r="B172" t="str">
            <v>UT</v>
          </cell>
          <cell r="C172" t="str">
            <v>IS4</v>
          </cell>
          <cell r="D172" t="str">
            <v>COM</v>
          </cell>
        </row>
        <row r="175">
          <cell r="B175" t="str">
            <v>State</v>
          </cell>
          <cell r="C175" t="str">
            <v>Rate</v>
          </cell>
          <cell r="D175" t="str">
            <v>Type</v>
          </cell>
        </row>
        <row r="176">
          <cell r="B176" t="str">
            <v>UT</v>
          </cell>
          <cell r="C176" t="str">
            <v>F1E</v>
          </cell>
          <cell r="D176" t="str">
            <v>DTH</v>
          </cell>
        </row>
        <row r="178">
          <cell r="B178" t="str">
            <v>State</v>
          </cell>
          <cell r="C178" t="str">
            <v>Rate</v>
          </cell>
          <cell r="D178" t="str">
            <v>Type</v>
          </cell>
        </row>
        <row r="179">
          <cell r="B179" t="str">
            <v>UT</v>
          </cell>
          <cell r="C179" t="str">
            <v>F1E</v>
          </cell>
          <cell r="D179" t="str">
            <v>DNG</v>
          </cell>
        </row>
        <row r="181">
          <cell r="B181" t="str">
            <v>State</v>
          </cell>
          <cell r="C181" t="str">
            <v>Rate</v>
          </cell>
          <cell r="D181" t="str">
            <v>Type</v>
          </cell>
        </row>
        <row r="182">
          <cell r="B182" t="str">
            <v>UT</v>
          </cell>
          <cell r="C182" t="str">
            <v>F1E</v>
          </cell>
          <cell r="D182" t="str">
            <v>SNG</v>
          </cell>
        </row>
        <row r="184">
          <cell r="B184" t="str">
            <v>State</v>
          </cell>
          <cell r="C184" t="str">
            <v>Rate</v>
          </cell>
          <cell r="D184" t="str">
            <v>Type</v>
          </cell>
        </row>
        <row r="185">
          <cell r="B185" t="str">
            <v>UT</v>
          </cell>
          <cell r="C185" t="str">
            <v>F1E</v>
          </cell>
          <cell r="D185" t="str">
            <v>COM</v>
          </cell>
        </row>
        <row r="192">
          <cell r="B192" t="str">
            <v>State</v>
          </cell>
          <cell r="C192" t="str">
            <v>Rate</v>
          </cell>
          <cell r="D192" t="str">
            <v>Type</v>
          </cell>
        </row>
        <row r="193">
          <cell r="B193" t="str">
            <v>UT</v>
          </cell>
          <cell r="C193" t="str">
            <v>IT</v>
          </cell>
          <cell r="D193" t="str">
            <v>DTH</v>
          </cell>
        </row>
        <row r="194">
          <cell r="B194" t="str">
            <v>UT</v>
          </cell>
          <cell r="C194" t="str">
            <v>IT2</v>
          </cell>
          <cell r="D194" t="str">
            <v>DTH</v>
          </cell>
        </row>
        <row r="196">
          <cell r="B196" t="str">
            <v>State</v>
          </cell>
          <cell r="C196" t="str">
            <v>Rate</v>
          </cell>
          <cell r="D196" t="str">
            <v>Type</v>
          </cell>
        </row>
        <row r="197">
          <cell r="B197" t="str">
            <v>UT</v>
          </cell>
          <cell r="C197" t="str">
            <v>IT</v>
          </cell>
          <cell r="D197" t="str">
            <v>DNG</v>
          </cell>
        </row>
        <row r="198">
          <cell r="B198" t="str">
            <v>UT</v>
          </cell>
          <cell r="C198" t="str">
            <v>IT2</v>
          </cell>
          <cell r="D198" t="str">
            <v>DNG</v>
          </cell>
        </row>
        <row r="200">
          <cell r="B200" t="str">
            <v>State</v>
          </cell>
          <cell r="C200" t="str">
            <v>Rate</v>
          </cell>
          <cell r="D200" t="str">
            <v>Type</v>
          </cell>
        </row>
        <row r="201">
          <cell r="B201" t="str">
            <v>UT</v>
          </cell>
          <cell r="C201" t="str">
            <v>IT</v>
          </cell>
          <cell r="D201" t="str">
            <v>SNG</v>
          </cell>
        </row>
        <row r="202">
          <cell r="B202" t="str">
            <v>UT</v>
          </cell>
          <cell r="C202" t="str">
            <v>IT2</v>
          </cell>
          <cell r="D202" t="str">
            <v>SNG</v>
          </cell>
        </row>
        <row r="204">
          <cell r="B204" t="str">
            <v>State</v>
          </cell>
          <cell r="C204" t="str">
            <v>Rate</v>
          </cell>
          <cell r="D204" t="str">
            <v>Type</v>
          </cell>
        </row>
        <row r="205">
          <cell r="B205" t="str">
            <v>UT</v>
          </cell>
          <cell r="C205" t="str">
            <v>IT</v>
          </cell>
          <cell r="D205" t="str">
            <v>COM</v>
          </cell>
        </row>
        <row r="206">
          <cell r="B206" t="str">
            <v>UT</v>
          </cell>
          <cell r="C206" t="str">
            <v>IT2</v>
          </cell>
          <cell r="D206" t="str">
            <v>COM</v>
          </cell>
        </row>
        <row r="209">
          <cell r="B209" t="str">
            <v>State</v>
          </cell>
          <cell r="C209" t="str">
            <v>Rate</v>
          </cell>
          <cell r="D209" t="str">
            <v>Type</v>
          </cell>
        </row>
        <row r="210">
          <cell r="B210" t="str">
            <v>UT</v>
          </cell>
          <cell r="C210" t="str">
            <v>ITS</v>
          </cell>
          <cell r="D210" t="str">
            <v>Dth</v>
          </cell>
        </row>
        <row r="211">
          <cell r="B211" t="str">
            <v>UT</v>
          </cell>
          <cell r="C211" t="str">
            <v>ITS2</v>
          </cell>
          <cell r="D211" t="str">
            <v>Dth</v>
          </cell>
        </row>
        <row r="213">
          <cell r="B213" t="str">
            <v>State</v>
          </cell>
          <cell r="C213" t="str">
            <v>Rate</v>
          </cell>
          <cell r="D213" t="str">
            <v>Type</v>
          </cell>
        </row>
        <row r="214">
          <cell r="B214" t="str">
            <v>UT</v>
          </cell>
          <cell r="C214" t="str">
            <v>ITS</v>
          </cell>
          <cell r="D214" t="str">
            <v>DNG</v>
          </cell>
        </row>
        <row r="215">
          <cell r="B215" t="str">
            <v>UT</v>
          </cell>
          <cell r="C215" t="str">
            <v>ITS2</v>
          </cell>
          <cell r="D215" t="str">
            <v>DNG</v>
          </cell>
        </row>
        <row r="217">
          <cell r="B217" t="str">
            <v>State</v>
          </cell>
          <cell r="C217" t="str">
            <v>Rate</v>
          </cell>
          <cell r="D217" t="str">
            <v>Type</v>
          </cell>
        </row>
        <row r="218">
          <cell r="B218" t="str">
            <v>UT</v>
          </cell>
          <cell r="C218" t="str">
            <v>ITS</v>
          </cell>
          <cell r="D218" t="str">
            <v>SNG</v>
          </cell>
        </row>
        <row r="219">
          <cell r="B219" t="str">
            <v>UT</v>
          </cell>
          <cell r="C219" t="str">
            <v>ITS2</v>
          </cell>
          <cell r="D219" t="str">
            <v>SNG</v>
          </cell>
        </row>
        <row r="221">
          <cell r="B221" t="str">
            <v>State</v>
          </cell>
          <cell r="C221" t="str">
            <v>Rate</v>
          </cell>
          <cell r="D221" t="str">
            <v>Type</v>
          </cell>
        </row>
        <row r="222">
          <cell r="B222" t="str">
            <v>UT</v>
          </cell>
          <cell r="C222" t="str">
            <v>ITS</v>
          </cell>
          <cell r="D222" t="str">
            <v>Commodity</v>
          </cell>
        </row>
        <row r="223">
          <cell r="B223" t="str">
            <v>UT</v>
          </cell>
          <cell r="C223" t="str">
            <v>ITS2</v>
          </cell>
          <cell r="D223" t="str">
            <v>Commodity</v>
          </cell>
        </row>
        <row r="226">
          <cell r="B226" t="str">
            <v>State</v>
          </cell>
          <cell r="C226" t="str">
            <v>Rate</v>
          </cell>
          <cell r="D226" t="str">
            <v>Type</v>
          </cell>
        </row>
        <row r="227">
          <cell r="B227" t="str">
            <v>UT</v>
          </cell>
          <cell r="C227" t="str">
            <v>FT</v>
          </cell>
          <cell r="D227" t="str">
            <v xml:space="preserve">Dth      </v>
          </cell>
        </row>
        <row r="228">
          <cell r="B228" t="str">
            <v>UT</v>
          </cell>
          <cell r="C228" t="str">
            <v>FT1</v>
          </cell>
          <cell r="D228" t="str">
            <v>DTH</v>
          </cell>
        </row>
        <row r="230">
          <cell r="B230" t="str">
            <v>State</v>
          </cell>
          <cell r="C230" t="str">
            <v>Rate</v>
          </cell>
          <cell r="D230" t="str">
            <v>Type</v>
          </cell>
        </row>
        <row r="231">
          <cell r="B231" t="str">
            <v>UT</v>
          </cell>
          <cell r="C231" t="str">
            <v>FT</v>
          </cell>
          <cell r="D231" t="str">
            <v xml:space="preserve">DNG      </v>
          </cell>
        </row>
        <row r="232">
          <cell r="B232" t="str">
            <v>UT</v>
          </cell>
          <cell r="C232" t="str">
            <v>FT1</v>
          </cell>
          <cell r="D232" t="str">
            <v>DNG</v>
          </cell>
        </row>
        <row r="234">
          <cell r="B234" t="str">
            <v>State</v>
          </cell>
          <cell r="C234" t="str">
            <v>Rate</v>
          </cell>
          <cell r="D234" t="str">
            <v>Type</v>
          </cell>
        </row>
        <row r="235">
          <cell r="B235" t="str">
            <v>UT</v>
          </cell>
          <cell r="C235" t="str">
            <v>FT</v>
          </cell>
          <cell r="D235" t="str">
            <v xml:space="preserve">SNG      </v>
          </cell>
        </row>
        <row r="236">
          <cell r="B236" t="str">
            <v>UT</v>
          </cell>
          <cell r="C236" t="str">
            <v>FT1</v>
          </cell>
          <cell r="D236" t="str">
            <v>SNG</v>
          </cell>
        </row>
        <row r="238">
          <cell r="B238" t="str">
            <v>State</v>
          </cell>
          <cell r="C238" t="str">
            <v>Rate</v>
          </cell>
          <cell r="D238" t="str">
            <v>Type</v>
          </cell>
        </row>
        <row r="239">
          <cell r="B239" t="str">
            <v>UT</v>
          </cell>
          <cell r="C239" t="str">
            <v>FT</v>
          </cell>
          <cell r="D239" t="str">
            <v>Commodity</v>
          </cell>
        </row>
        <row r="240">
          <cell r="B240" t="str">
            <v>UT</v>
          </cell>
          <cell r="C240" t="str">
            <v>FT1</v>
          </cell>
          <cell r="D240" t="str">
            <v>COM</v>
          </cell>
        </row>
        <row r="243">
          <cell r="B243" t="str">
            <v>State</v>
          </cell>
          <cell r="C243" t="str">
            <v>Rate</v>
          </cell>
          <cell r="D243" t="str">
            <v>Type</v>
          </cell>
        </row>
        <row r="244">
          <cell r="B244" t="str">
            <v>UT</v>
          </cell>
          <cell r="C244" t="str">
            <v>FT2</v>
          </cell>
          <cell r="D244" t="str">
            <v>DTH</v>
          </cell>
        </row>
        <row r="246">
          <cell r="B246" t="str">
            <v>State</v>
          </cell>
          <cell r="C246" t="str">
            <v>Rate</v>
          </cell>
          <cell r="D246" t="str">
            <v>Type</v>
          </cell>
        </row>
        <row r="247">
          <cell r="B247" t="str">
            <v>UT</v>
          </cell>
          <cell r="C247" t="str">
            <v>FT2</v>
          </cell>
          <cell r="D247" t="str">
            <v>DNG</v>
          </cell>
        </row>
        <row r="249">
          <cell r="B249" t="str">
            <v>State</v>
          </cell>
          <cell r="C249" t="str">
            <v>Rate</v>
          </cell>
          <cell r="D249" t="str">
            <v>Type</v>
          </cell>
        </row>
        <row r="250">
          <cell r="B250" t="str">
            <v>UT</v>
          </cell>
          <cell r="C250" t="str">
            <v>FT2</v>
          </cell>
          <cell r="D250" t="str">
            <v>SNG</v>
          </cell>
        </row>
        <row r="252">
          <cell r="B252" t="str">
            <v>State</v>
          </cell>
          <cell r="C252" t="str">
            <v>Rate</v>
          </cell>
          <cell r="D252" t="str">
            <v>Type</v>
          </cell>
        </row>
        <row r="253">
          <cell r="B253" t="str">
            <v>UT</v>
          </cell>
          <cell r="C253" t="str">
            <v>FT2</v>
          </cell>
          <cell r="D253" t="str">
            <v>COM</v>
          </cell>
        </row>
        <row r="256">
          <cell r="B256" t="str">
            <v>State</v>
          </cell>
          <cell r="C256" t="str">
            <v>Rate</v>
          </cell>
          <cell r="D256" t="str">
            <v>Type</v>
          </cell>
        </row>
        <row r="257">
          <cell r="B257" t="str">
            <v>UT</v>
          </cell>
          <cell r="C257" t="str">
            <v>FTE</v>
          </cell>
          <cell r="D257" t="str">
            <v>DTH</v>
          </cell>
        </row>
        <row r="259">
          <cell r="B259" t="str">
            <v>State</v>
          </cell>
          <cell r="C259" t="str">
            <v>Rate</v>
          </cell>
          <cell r="D259" t="str">
            <v>Type</v>
          </cell>
        </row>
        <row r="260">
          <cell r="B260" t="str">
            <v>UT</v>
          </cell>
          <cell r="C260" t="str">
            <v>FTE</v>
          </cell>
          <cell r="D260" t="str">
            <v>DNG</v>
          </cell>
        </row>
        <row r="262">
          <cell r="B262" t="str">
            <v>State</v>
          </cell>
          <cell r="C262" t="str">
            <v>Rate</v>
          </cell>
          <cell r="D262" t="str">
            <v>Type</v>
          </cell>
        </row>
        <row r="263">
          <cell r="B263" t="str">
            <v>UT</v>
          </cell>
          <cell r="C263" t="str">
            <v>FTE</v>
          </cell>
          <cell r="D263" t="str">
            <v>SNG</v>
          </cell>
        </row>
        <row r="265">
          <cell r="B265" t="str">
            <v>State</v>
          </cell>
          <cell r="C265" t="str">
            <v>Rate</v>
          </cell>
          <cell r="D265" t="str">
            <v>Type</v>
          </cell>
        </row>
        <row r="266">
          <cell r="B266" t="str">
            <v>UT</v>
          </cell>
          <cell r="C266" t="str">
            <v>FTE</v>
          </cell>
          <cell r="D266" t="str">
            <v>COM</v>
          </cell>
        </row>
        <row r="269">
          <cell r="B269" t="str">
            <v>State</v>
          </cell>
          <cell r="C269" t="str">
            <v>Rate</v>
          </cell>
          <cell r="D269" t="str">
            <v>Type</v>
          </cell>
        </row>
        <row r="270">
          <cell r="B270" t="str">
            <v>UT</v>
          </cell>
          <cell r="C270" t="str">
            <v>MT</v>
          </cell>
          <cell r="D270" t="str">
            <v>DTH</v>
          </cell>
        </row>
        <row r="272">
          <cell r="B272" t="str">
            <v>State</v>
          </cell>
          <cell r="C272" t="str">
            <v>Rate</v>
          </cell>
          <cell r="D272" t="str">
            <v>Type</v>
          </cell>
        </row>
        <row r="273">
          <cell r="B273" t="str">
            <v>UT</v>
          </cell>
          <cell r="C273" t="str">
            <v>MT</v>
          </cell>
          <cell r="D273" t="str">
            <v>DNG</v>
          </cell>
        </row>
        <row r="275">
          <cell r="B275" t="str">
            <v>State</v>
          </cell>
          <cell r="C275" t="str">
            <v>Rate</v>
          </cell>
          <cell r="D275" t="str">
            <v>Type</v>
          </cell>
        </row>
        <row r="276">
          <cell r="B276" t="str">
            <v>UT</v>
          </cell>
          <cell r="C276" t="str">
            <v>MT</v>
          </cell>
          <cell r="D276" t="str">
            <v>SNG</v>
          </cell>
        </row>
        <row r="278">
          <cell r="B278" t="str">
            <v>State</v>
          </cell>
          <cell r="C278" t="str">
            <v>Rate</v>
          </cell>
          <cell r="D278" t="str">
            <v>Type</v>
          </cell>
        </row>
        <row r="279">
          <cell r="B279" t="str">
            <v>UT</v>
          </cell>
          <cell r="C279" t="str">
            <v>MT</v>
          </cell>
          <cell r="D279" t="str">
            <v>COM</v>
          </cell>
        </row>
        <row r="282">
          <cell r="B282" t="str">
            <v>State</v>
          </cell>
          <cell r="C282" t="str">
            <v>Rate</v>
          </cell>
          <cell r="D282" t="str">
            <v>Type</v>
          </cell>
        </row>
        <row r="283">
          <cell r="B283" t="str">
            <v>UT</v>
          </cell>
          <cell r="C283" t="str">
            <v>E1</v>
          </cell>
          <cell r="D283" t="str">
            <v>DTH</v>
          </cell>
        </row>
        <row r="285">
          <cell r="B285" t="str">
            <v>State</v>
          </cell>
          <cell r="C285" t="str">
            <v>Rate</v>
          </cell>
          <cell r="D285" t="str">
            <v>Type</v>
          </cell>
        </row>
        <row r="286">
          <cell r="B286" t="str">
            <v>UT</v>
          </cell>
          <cell r="C286" t="str">
            <v>E1</v>
          </cell>
          <cell r="D286" t="str">
            <v>DNG</v>
          </cell>
        </row>
        <row r="288">
          <cell r="B288" t="str">
            <v>State</v>
          </cell>
          <cell r="C288" t="str">
            <v>Rate</v>
          </cell>
          <cell r="D288" t="str">
            <v>Type</v>
          </cell>
        </row>
        <row r="289">
          <cell r="B289" t="str">
            <v>UT</v>
          </cell>
          <cell r="C289" t="str">
            <v>E1</v>
          </cell>
          <cell r="D289" t="str">
            <v>SNG</v>
          </cell>
        </row>
        <row r="291">
          <cell r="B291" t="str">
            <v>State</v>
          </cell>
          <cell r="C291" t="str">
            <v>Rate</v>
          </cell>
          <cell r="D291" t="str">
            <v>Type</v>
          </cell>
        </row>
        <row r="292">
          <cell r="B292" t="str">
            <v>UT</v>
          </cell>
          <cell r="C292" t="str">
            <v>E1</v>
          </cell>
          <cell r="D292" t="str">
            <v>COM</v>
          </cell>
        </row>
        <row r="300">
          <cell r="B300" t="str">
            <v>State</v>
          </cell>
          <cell r="C300" t="str">
            <v>Rate</v>
          </cell>
          <cell r="D300" t="str">
            <v>Type</v>
          </cell>
        </row>
        <row r="301">
          <cell r="B301" t="str">
            <v>UT</v>
          </cell>
          <cell r="C301" t="str">
            <v>P1</v>
          </cell>
          <cell r="D301" t="str">
            <v>Dth</v>
          </cell>
        </row>
        <row r="303">
          <cell r="B303" t="str">
            <v>State</v>
          </cell>
          <cell r="C303" t="str">
            <v>Rate</v>
          </cell>
          <cell r="D303" t="str">
            <v>Type</v>
          </cell>
        </row>
        <row r="304">
          <cell r="B304" t="str">
            <v>UT</v>
          </cell>
          <cell r="C304" t="str">
            <v>P1</v>
          </cell>
          <cell r="D304" t="str">
            <v>DNG</v>
          </cell>
        </row>
        <row r="306">
          <cell r="B306" t="str">
            <v>State</v>
          </cell>
          <cell r="C306" t="str">
            <v>Rate</v>
          </cell>
          <cell r="D306" t="str">
            <v>Type</v>
          </cell>
        </row>
        <row r="307">
          <cell r="B307" t="str">
            <v>UT</v>
          </cell>
          <cell r="C307" t="str">
            <v>P1</v>
          </cell>
          <cell r="D307" t="str">
            <v>SNG</v>
          </cell>
        </row>
        <row r="309">
          <cell r="B309" t="str">
            <v>State</v>
          </cell>
          <cell r="C309" t="str">
            <v>Rate</v>
          </cell>
          <cell r="D309" t="str">
            <v>Type</v>
          </cell>
        </row>
        <row r="310">
          <cell r="B310" t="str">
            <v>UT</v>
          </cell>
          <cell r="C310" t="str">
            <v>P1</v>
          </cell>
          <cell r="D310" t="str">
            <v>Commodity</v>
          </cell>
        </row>
        <row r="339">
          <cell r="B339" t="str">
            <v>State</v>
          </cell>
          <cell r="C339" t="str">
            <v>Rate</v>
          </cell>
          <cell r="D339" t="str">
            <v>Type</v>
          </cell>
        </row>
        <row r="340">
          <cell r="B340" t="str">
            <v>UT</v>
          </cell>
          <cell r="C340" t="str">
            <v>I4</v>
          </cell>
          <cell r="D340" t="str">
            <v>DTH</v>
          </cell>
        </row>
        <row r="342">
          <cell r="B342" t="str">
            <v>State</v>
          </cell>
          <cell r="C342" t="str">
            <v>Rate</v>
          </cell>
          <cell r="D342" t="str">
            <v>Type</v>
          </cell>
        </row>
        <row r="343">
          <cell r="B343" t="str">
            <v>UT</v>
          </cell>
          <cell r="C343" t="str">
            <v>I4</v>
          </cell>
          <cell r="D343" t="str">
            <v>DNG</v>
          </cell>
        </row>
        <row r="345">
          <cell r="B345" t="str">
            <v>State</v>
          </cell>
          <cell r="C345" t="str">
            <v>Rate</v>
          </cell>
          <cell r="D345" t="str">
            <v>Type</v>
          </cell>
        </row>
        <row r="346">
          <cell r="B346" t="str">
            <v>UT</v>
          </cell>
          <cell r="C346" t="str">
            <v>I4</v>
          </cell>
          <cell r="D346" t="str">
            <v>SNG</v>
          </cell>
        </row>
        <row r="348">
          <cell r="B348" t="str">
            <v>State</v>
          </cell>
          <cell r="C348" t="str">
            <v>Rate</v>
          </cell>
          <cell r="D348" t="str">
            <v>Type</v>
          </cell>
        </row>
        <row r="349">
          <cell r="B349" t="str">
            <v>UT</v>
          </cell>
          <cell r="C349" t="str">
            <v>I4</v>
          </cell>
          <cell r="D349" t="str">
            <v>COM</v>
          </cell>
        </row>
        <row r="359">
          <cell r="B359" t="str">
            <v>State</v>
          </cell>
          <cell r="C359" t="str">
            <v>Rate</v>
          </cell>
          <cell r="D359" t="str">
            <v>Type</v>
          </cell>
        </row>
        <row r="360">
          <cell r="B360" t="str">
            <v>ID</v>
          </cell>
          <cell r="C360" t="str">
            <v xml:space="preserve">GSS </v>
          </cell>
          <cell r="D360" t="str">
            <v>Dth</v>
          </cell>
        </row>
        <row r="362">
          <cell r="B362" t="str">
            <v>State</v>
          </cell>
          <cell r="C362" t="str">
            <v>Rate</v>
          </cell>
          <cell r="D362" t="str">
            <v>Type</v>
          </cell>
        </row>
        <row r="363">
          <cell r="B363" t="str">
            <v>ID</v>
          </cell>
          <cell r="C363" t="str">
            <v xml:space="preserve">GSS </v>
          </cell>
          <cell r="D363" t="str">
            <v>DNG</v>
          </cell>
        </row>
        <row r="365">
          <cell r="B365" t="str">
            <v>State</v>
          </cell>
          <cell r="C365" t="str">
            <v>Rate</v>
          </cell>
          <cell r="D365" t="str">
            <v>Type</v>
          </cell>
        </row>
        <row r="366">
          <cell r="B366" t="str">
            <v>ID</v>
          </cell>
          <cell r="C366" t="str">
            <v xml:space="preserve">GSS </v>
          </cell>
          <cell r="D366" t="str">
            <v>SNG</v>
          </cell>
        </row>
        <row r="368">
          <cell r="B368" t="str">
            <v>State</v>
          </cell>
          <cell r="C368" t="str">
            <v>Rate</v>
          </cell>
          <cell r="D368" t="str">
            <v>Type</v>
          </cell>
        </row>
        <row r="369">
          <cell r="B369" t="str">
            <v>ID</v>
          </cell>
          <cell r="C369" t="str">
            <v xml:space="preserve">GSS </v>
          </cell>
          <cell r="D369" t="str">
            <v>Commodity</v>
          </cell>
        </row>
        <row r="372">
          <cell r="B372" t="str">
            <v>State</v>
          </cell>
          <cell r="C372" t="str">
            <v>Rate</v>
          </cell>
          <cell r="D372" t="str">
            <v>Type</v>
          </cell>
        </row>
        <row r="373">
          <cell r="B373" t="str">
            <v>ID</v>
          </cell>
          <cell r="C373" t="str">
            <v xml:space="preserve">IS  </v>
          </cell>
          <cell r="D373" t="str">
            <v xml:space="preserve">Dth      </v>
          </cell>
        </row>
        <row r="374">
          <cell r="B374" t="str">
            <v>ID</v>
          </cell>
          <cell r="C374" t="str">
            <v xml:space="preserve">IS2 </v>
          </cell>
          <cell r="D374" t="str">
            <v xml:space="preserve">Dth      </v>
          </cell>
        </row>
        <row r="376">
          <cell r="B376" t="str">
            <v>State</v>
          </cell>
          <cell r="C376" t="str">
            <v>Rate</v>
          </cell>
          <cell r="D376" t="str">
            <v>Type</v>
          </cell>
        </row>
        <row r="377">
          <cell r="B377" t="str">
            <v>ID</v>
          </cell>
          <cell r="C377" t="str">
            <v xml:space="preserve">IS  </v>
          </cell>
          <cell r="D377" t="str">
            <v xml:space="preserve">DNG      </v>
          </cell>
        </row>
        <row r="378">
          <cell r="B378" t="str">
            <v>ID</v>
          </cell>
          <cell r="C378" t="str">
            <v xml:space="preserve">IS2 </v>
          </cell>
          <cell r="D378" t="str">
            <v xml:space="preserve">DNG      </v>
          </cell>
        </row>
        <row r="380">
          <cell r="B380" t="str">
            <v>State</v>
          </cell>
          <cell r="C380" t="str">
            <v>Rate</v>
          </cell>
          <cell r="D380" t="str">
            <v>Type</v>
          </cell>
        </row>
        <row r="381">
          <cell r="B381" t="str">
            <v>ID</v>
          </cell>
          <cell r="C381" t="str">
            <v xml:space="preserve">IS  </v>
          </cell>
          <cell r="D381" t="str">
            <v xml:space="preserve">SNG      </v>
          </cell>
        </row>
        <row r="382">
          <cell r="B382" t="str">
            <v>ID</v>
          </cell>
          <cell r="C382" t="str">
            <v xml:space="preserve">IS2 </v>
          </cell>
          <cell r="D382" t="str">
            <v xml:space="preserve">SNG      </v>
          </cell>
        </row>
        <row r="384">
          <cell r="B384" t="str">
            <v>State</v>
          </cell>
          <cell r="C384" t="str">
            <v>Rate</v>
          </cell>
          <cell r="D384" t="str">
            <v>Type</v>
          </cell>
        </row>
        <row r="385">
          <cell r="B385" t="str">
            <v>ID</v>
          </cell>
          <cell r="C385" t="str">
            <v xml:space="preserve">IS  </v>
          </cell>
          <cell r="D385" t="str">
            <v>Commodity</v>
          </cell>
        </row>
        <row r="386">
          <cell r="B386" t="str">
            <v>ID</v>
          </cell>
          <cell r="C386" t="str">
            <v xml:space="preserve">IS2 </v>
          </cell>
          <cell r="D386" t="str">
            <v>Commodity</v>
          </cell>
        </row>
        <row r="397">
          <cell r="B397" t="str">
            <v>State</v>
          </cell>
          <cell r="C397" t="str">
            <v>Rate</v>
          </cell>
          <cell r="D397" t="str">
            <v>Type</v>
          </cell>
        </row>
        <row r="398">
          <cell r="B398" t="str">
            <v>WY</v>
          </cell>
          <cell r="C398" t="str">
            <v>GS</v>
          </cell>
          <cell r="D398" t="str">
            <v>DTH</v>
          </cell>
        </row>
        <row r="400">
          <cell r="B400" t="str">
            <v>State</v>
          </cell>
          <cell r="C400" t="str">
            <v>Rate</v>
          </cell>
          <cell r="D400" t="str">
            <v>Type</v>
          </cell>
        </row>
        <row r="401">
          <cell r="B401" t="str">
            <v>WY</v>
          </cell>
          <cell r="C401" t="str">
            <v>GS</v>
          </cell>
          <cell r="D401" t="str">
            <v>DNG</v>
          </cell>
        </row>
        <row r="403">
          <cell r="B403" t="str">
            <v>State</v>
          </cell>
          <cell r="C403" t="str">
            <v>Rate</v>
          </cell>
          <cell r="D403" t="str">
            <v>Type</v>
          </cell>
        </row>
        <row r="404">
          <cell r="B404" t="str">
            <v>WY</v>
          </cell>
          <cell r="C404" t="str">
            <v>GS</v>
          </cell>
          <cell r="D404" t="str">
            <v>COM</v>
          </cell>
        </row>
        <row r="406">
          <cell r="B406" t="str">
            <v>State</v>
          </cell>
          <cell r="C406" t="str">
            <v>Rate</v>
          </cell>
          <cell r="D406" t="str">
            <v>Type</v>
          </cell>
        </row>
        <row r="407">
          <cell r="B407" t="str">
            <v>WY</v>
          </cell>
          <cell r="C407" t="str">
            <v>GS</v>
          </cell>
          <cell r="D407" t="str">
            <v>SIF</v>
          </cell>
        </row>
        <row r="410">
          <cell r="B410" t="str">
            <v>State</v>
          </cell>
          <cell r="C410" t="str">
            <v>Rate</v>
          </cell>
          <cell r="D410" t="str">
            <v>Type</v>
          </cell>
        </row>
        <row r="411">
          <cell r="B411" t="str">
            <v>WY</v>
          </cell>
          <cell r="C411" t="str">
            <v>F1</v>
          </cell>
          <cell r="D411" t="str">
            <v>DTH</v>
          </cell>
        </row>
        <row r="413">
          <cell r="B413" t="str">
            <v>State</v>
          </cell>
          <cell r="C413" t="str">
            <v>Rate</v>
          </cell>
          <cell r="D413" t="str">
            <v>Type</v>
          </cell>
        </row>
        <row r="414">
          <cell r="B414" t="str">
            <v>WY</v>
          </cell>
          <cell r="C414" t="str">
            <v>F1</v>
          </cell>
          <cell r="D414" t="str">
            <v>DNG</v>
          </cell>
        </row>
        <row r="416">
          <cell r="B416" t="str">
            <v>State</v>
          </cell>
          <cell r="C416" t="str">
            <v>Rate</v>
          </cell>
          <cell r="D416" t="str">
            <v>Type</v>
          </cell>
        </row>
        <row r="417">
          <cell r="B417" t="str">
            <v>WY</v>
          </cell>
          <cell r="C417" t="str">
            <v>F1</v>
          </cell>
          <cell r="D417" t="str">
            <v>COM</v>
          </cell>
        </row>
        <row r="420">
          <cell r="B420" t="str">
            <v>State</v>
          </cell>
          <cell r="C420" t="str">
            <v>Rate</v>
          </cell>
          <cell r="D420" t="str">
            <v>Type</v>
          </cell>
        </row>
        <row r="421">
          <cell r="B421" t="str">
            <v>WY</v>
          </cell>
          <cell r="C421" t="str">
            <v>NGV</v>
          </cell>
          <cell r="D421" t="str">
            <v>DTH</v>
          </cell>
        </row>
        <row r="423">
          <cell r="B423" t="str">
            <v>State</v>
          </cell>
          <cell r="C423" t="str">
            <v>Rate</v>
          </cell>
          <cell r="D423" t="str">
            <v>Type</v>
          </cell>
        </row>
        <row r="424">
          <cell r="B424" t="str">
            <v>WY</v>
          </cell>
          <cell r="C424" t="str">
            <v>NGV</v>
          </cell>
          <cell r="D424" t="str">
            <v>DNG</v>
          </cell>
        </row>
        <row r="426">
          <cell r="B426" t="str">
            <v>State</v>
          </cell>
          <cell r="C426" t="str">
            <v>Rate</v>
          </cell>
          <cell r="D426" t="str">
            <v>Type</v>
          </cell>
        </row>
        <row r="427">
          <cell r="B427" t="str">
            <v>WY</v>
          </cell>
          <cell r="C427" t="str">
            <v>NGV</v>
          </cell>
          <cell r="D427" t="str">
            <v>COM</v>
          </cell>
        </row>
        <row r="430">
          <cell r="B430" t="str">
            <v>State</v>
          </cell>
          <cell r="C430" t="str">
            <v>Rate</v>
          </cell>
          <cell r="D430" t="str">
            <v>Type</v>
          </cell>
        </row>
        <row r="431">
          <cell r="B431" t="str">
            <v>WY</v>
          </cell>
          <cell r="C431" t="str">
            <v>GSW</v>
          </cell>
          <cell r="D431" t="str">
            <v>DTH</v>
          </cell>
        </row>
        <row r="433">
          <cell r="B433" t="str">
            <v>State</v>
          </cell>
          <cell r="C433" t="str">
            <v>Rate</v>
          </cell>
          <cell r="D433" t="str">
            <v>Type</v>
          </cell>
        </row>
        <row r="434">
          <cell r="B434" t="str">
            <v>WY</v>
          </cell>
          <cell r="C434" t="str">
            <v>GSW</v>
          </cell>
          <cell r="D434" t="str">
            <v>DNG</v>
          </cell>
        </row>
        <row r="436">
          <cell r="B436" t="str">
            <v>State</v>
          </cell>
          <cell r="C436" t="str">
            <v>Rate</v>
          </cell>
          <cell r="D436" t="str">
            <v>Type</v>
          </cell>
        </row>
        <row r="437">
          <cell r="B437" t="str">
            <v>WY</v>
          </cell>
          <cell r="C437" t="str">
            <v>GSW</v>
          </cell>
          <cell r="D437" t="str">
            <v>COM</v>
          </cell>
        </row>
        <row r="450">
          <cell r="B450" t="str">
            <v>State</v>
          </cell>
          <cell r="C450" t="str">
            <v>Rate</v>
          </cell>
          <cell r="D450" t="str">
            <v>Type</v>
          </cell>
        </row>
        <row r="451">
          <cell r="B451" t="str">
            <v>WY</v>
          </cell>
          <cell r="C451" t="str">
            <v>IC</v>
          </cell>
          <cell r="D451" t="str">
            <v>DTH</v>
          </cell>
        </row>
        <row r="453">
          <cell r="B453" t="str">
            <v>State</v>
          </cell>
          <cell r="C453" t="str">
            <v>Rate</v>
          </cell>
          <cell r="D453" t="str">
            <v>Type</v>
          </cell>
        </row>
        <row r="454">
          <cell r="B454" t="str">
            <v>WY</v>
          </cell>
          <cell r="C454" t="str">
            <v>IC</v>
          </cell>
          <cell r="D454" t="str">
            <v>DNG</v>
          </cell>
        </row>
        <row r="456">
          <cell r="B456" t="str">
            <v>State</v>
          </cell>
          <cell r="C456" t="str">
            <v>Rate</v>
          </cell>
          <cell r="D456" t="str">
            <v>Type</v>
          </cell>
        </row>
        <row r="457">
          <cell r="B457" t="str">
            <v>WY</v>
          </cell>
          <cell r="C457" t="str">
            <v>IC</v>
          </cell>
          <cell r="D457" t="str">
            <v>COM</v>
          </cell>
        </row>
        <row r="460">
          <cell r="B460" t="str">
            <v>State</v>
          </cell>
          <cell r="C460" t="str">
            <v>Rate</v>
          </cell>
          <cell r="D460" t="str">
            <v>Type</v>
          </cell>
        </row>
        <row r="461">
          <cell r="B461" t="str">
            <v>WY</v>
          </cell>
          <cell r="C461" t="str">
            <v>I2</v>
          </cell>
          <cell r="D461" t="str">
            <v>DTH</v>
          </cell>
        </row>
        <row r="463">
          <cell r="B463" t="str">
            <v>State</v>
          </cell>
          <cell r="C463" t="str">
            <v>Rate</v>
          </cell>
          <cell r="D463" t="str">
            <v>Type</v>
          </cell>
        </row>
        <row r="464">
          <cell r="B464" t="str">
            <v>WY</v>
          </cell>
          <cell r="C464" t="str">
            <v>I2</v>
          </cell>
          <cell r="D464" t="str">
            <v>DNG</v>
          </cell>
        </row>
        <row r="466">
          <cell r="B466" t="str">
            <v>State</v>
          </cell>
          <cell r="C466" t="str">
            <v>Rate</v>
          </cell>
          <cell r="D466" t="str">
            <v>Type</v>
          </cell>
        </row>
        <row r="467">
          <cell r="B467" t="str">
            <v>WY</v>
          </cell>
          <cell r="C467" t="str">
            <v>I2</v>
          </cell>
          <cell r="D467" t="str">
            <v>SNG</v>
          </cell>
        </row>
        <row r="469">
          <cell r="B469" t="str">
            <v>State</v>
          </cell>
          <cell r="C469" t="str">
            <v>Rate</v>
          </cell>
          <cell r="D469" t="str">
            <v>Type</v>
          </cell>
        </row>
        <row r="470">
          <cell r="B470" t="str">
            <v>WY</v>
          </cell>
          <cell r="C470" t="str">
            <v>I2</v>
          </cell>
          <cell r="D470" t="str">
            <v>COM</v>
          </cell>
        </row>
        <row r="473">
          <cell r="B473" t="str">
            <v>State</v>
          </cell>
          <cell r="C473" t="str">
            <v>Rate</v>
          </cell>
          <cell r="D473" t="str">
            <v>Type</v>
          </cell>
        </row>
        <row r="474">
          <cell r="B474" t="str">
            <v>WY</v>
          </cell>
          <cell r="C474" t="str">
            <v>I4</v>
          </cell>
          <cell r="D474" t="str">
            <v>DTH</v>
          </cell>
        </row>
        <row r="476">
          <cell r="B476" t="str">
            <v>State</v>
          </cell>
          <cell r="C476" t="str">
            <v>Rate</v>
          </cell>
          <cell r="D476" t="str">
            <v>Type</v>
          </cell>
        </row>
        <row r="477">
          <cell r="B477" t="str">
            <v>WY</v>
          </cell>
          <cell r="C477" t="str">
            <v>I4</v>
          </cell>
          <cell r="D477" t="str">
            <v>DNG</v>
          </cell>
        </row>
        <row r="479">
          <cell r="B479" t="str">
            <v>State</v>
          </cell>
          <cell r="C479" t="str">
            <v>Rate</v>
          </cell>
          <cell r="D479" t="str">
            <v>Type</v>
          </cell>
        </row>
        <row r="480">
          <cell r="B480" t="str">
            <v>WY</v>
          </cell>
          <cell r="C480" t="str">
            <v>I4</v>
          </cell>
          <cell r="D480" t="str">
            <v>SNG</v>
          </cell>
        </row>
        <row r="482">
          <cell r="B482" t="str">
            <v>State</v>
          </cell>
          <cell r="C482" t="str">
            <v>Rate</v>
          </cell>
          <cell r="D482" t="str">
            <v>Type</v>
          </cell>
        </row>
        <row r="483">
          <cell r="B483" t="str">
            <v>WY</v>
          </cell>
          <cell r="C483" t="str">
            <v>I4</v>
          </cell>
          <cell r="D483" t="str">
            <v>COM</v>
          </cell>
        </row>
        <row r="486">
          <cell r="B486" t="str">
            <v>State</v>
          </cell>
          <cell r="C486" t="str">
            <v>Rate</v>
          </cell>
          <cell r="D486" t="str">
            <v>Type</v>
          </cell>
        </row>
        <row r="487">
          <cell r="B487" t="str">
            <v>WY</v>
          </cell>
          <cell r="C487" t="str">
            <v>IT2</v>
          </cell>
          <cell r="D487" t="str">
            <v xml:space="preserve">Dth      </v>
          </cell>
        </row>
        <row r="488">
          <cell r="B488" t="str">
            <v>WY</v>
          </cell>
          <cell r="C488" t="str">
            <v>IT</v>
          </cell>
          <cell r="D488" t="str">
            <v>DTH</v>
          </cell>
        </row>
        <row r="490">
          <cell r="B490" t="str">
            <v>State</v>
          </cell>
          <cell r="C490" t="str">
            <v>Rate</v>
          </cell>
          <cell r="D490" t="str">
            <v>Type</v>
          </cell>
        </row>
        <row r="491">
          <cell r="B491" t="str">
            <v>WY</v>
          </cell>
          <cell r="C491" t="str">
            <v xml:space="preserve">IT2 </v>
          </cell>
          <cell r="D491" t="str">
            <v xml:space="preserve">DNG      </v>
          </cell>
        </row>
        <row r="492">
          <cell r="B492" t="str">
            <v>WY</v>
          </cell>
          <cell r="C492" t="str">
            <v>IT</v>
          </cell>
          <cell r="D492" t="str">
            <v>DNG</v>
          </cell>
        </row>
        <row r="494">
          <cell r="B494" t="str">
            <v>State</v>
          </cell>
          <cell r="C494" t="str">
            <v>Rate</v>
          </cell>
          <cell r="D494" t="str">
            <v>Type</v>
          </cell>
        </row>
        <row r="495">
          <cell r="B495" t="str">
            <v>WY</v>
          </cell>
          <cell r="C495" t="str">
            <v>IT2</v>
          </cell>
          <cell r="D495" t="str">
            <v>Commodity</v>
          </cell>
        </row>
        <row r="496">
          <cell r="B496" t="str">
            <v>WY</v>
          </cell>
          <cell r="C496" t="str">
            <v>IT</v>
          </cell>
          <cell r="D496" t="str">
            <v>COM</v>
          </cell>
        </row>
        <row r="499">
          <cell r="B499" t="str">
            <v>State</v>
          </cell>
          <cell r="C499" t="str">
            <v>Rate</v>
          </cell>
          <cell r="D499" t="str">
            <v>Type</v>
          </cell>
        </row>
        <row r="500">
          <cell r="B500" t="str">
            <v>WY</v>
          </cell>
          <cell r="C500" t="str">
            <v xml:space="preserve">IC2 </v>
          </cell>
          <cell r="D500" t="str">
            <v xml:space="preserve">Dth      </v>
          </cell>
        </row>
        <row r="501">
          <cell r="B501" t="str">
            <v>WY</v>
          </cell>
          <cell r="C501" t="str">
            <v xml:space="preserve">IC3 </v>
          </cell>
          <cell r="D501" t="str">
            <v xml:space="preserve">Dth      </v>
          </cell>
        </row>
        <row r="502">
          <cell r="B502" t="str">
            <v>WY</v>
          </cell>
          <cell r="C502" t="str">
            <v xml:space="preserve">IC7 </v>
          </cell>
          <cell r="D502" t="str">
            <v xml:space="preserve">Dth      </v>
          </cell>
        </row>
        <row r="503">
          <cell r="B503" t="str">
            <v>WY</v>
          </cell>
          <cell r="C503" t="str">
            <v xml:space="preserve">IC8 </v>
          </cell>
          <cell r="D503" t="str">
            <v xml:space="preserve">Dth      </v>
          </cell>
        </row>
        <row r="504">
          <cell r="B504" t="str">
            <v>WY</v>
          </cell>
          <cell r="C504" t="str">
            <v xml:space="preserve">IC9 </v>
          </cell>
          <cell r="D504" t="str">
            <v xml:space="preserve">Dth      </v>
          </cell>
        </row>
        <row r="506">
          <cell r="B506" t="str">
            <v>State</v>
          </cell>
          <cell r="C506" t="str">
            <v>Rate</v>
          </cell>
          <cell r="D506" t="str">
            <v>Type</v>
          </cell>
        </row>
        <row r="507">
          <cell r="B507" t="str">
            <v>WY</v>
          </cell>
          <cell r="C507" t="str">
            <v xml:space="preserve">IC2 </v>
          </cell>
          <cell r="D507" t="str">
            <v xml:space="preserve">DNG      </v>
          </cell>
        </row>
        <row r="508">
          <cell r="B508" t="str">
            <v>WY</v>
          </cell>
          <cell r="C508" t="str">
            <v xml:space="preserve">IC3 </v>
          </cell>
          <cell r="D508" t="str">
            <v xml:space="preserve">DNG      </v>
          </cell>
        </row>
        <row r="509">
          <cell r="B509" t="str">
            <v>WY</v>
          </cell>
          <cell r="C509" t="str">
            <v xml:space="preserve">IC7 </v>
          </cell>
          <cell r="D509" t="str">
            <v xml:space="preserve">DNG      </v>
          </cell>
        </row>
        <row r="510">
          <cell r="B510" t="str">
            <v>WY</v>
          </cell>
          <cell r="C510" t="str">
            <v xml:space="preserve">IC8 </v>
          </cell>
          <cell r="D510" t="str">
            <v xml:space="preserve">DNG      </v>
          </cell>
        </row>
        <row r="511">
          <cell r="B511" t="str">
            <v>WY</v>
          </cell>
          <cell r="C511" t="str">
            <v xml:space="preserve">IC9 </v>
          </cell>
          <cell r="D511" t="str">
            <v xml:space="preserve">DNG      </v>
          </cell>
        </row>
        <row r="513">
          <cell r="B513" t="str">
            <v>State</v>
          </cell>
          <cell r="C513" t="str">
            <v>Rate</v>
          </cell>
          <cell r="D513" t="str">
            <v>Type</v>
          </cell>
        </row>
        <row r="514">
          <cell r="B514" t="str">
            <v>WY</v>
          </cell>
          <cell r="C514" t="str">
            <v xml:space="preserve">IC2 </v>
          </cell>
          <cell r="D514" t="str">
            <v>Commodity</v>
          </cell>
        </row>
        <row r="515">
          <cell r="B515" t="str">
            <v>WY</v>
          </cell>
          <cell r="C515" t="str">
            <v>IC3</v>
          </cell>
          <cell r="D515" t="str">
            <v>Commodity</v>
          </cell>
        </row>
        <row r="516">
          <cell r="B516" t="str">
            <v>WY</v>
          </cell>
          <cell r="C516" t="str">
            <v>IC5</v>
          </cell>
          <cell r="D516" t="str">
            <v>Commodity</v>
          </cell>
        </row>
        <row r="517">
          <cell r="B517" t="str">
            <v>WY</v>
          </cell>
          <cell r="C517" t="str">
            <v>IC6</v>
          </cell>
          <cell r="D517" t="str">
            <v>Commodity</v>
          </cell>
        </row>
        <row r="518">
          <cell r="B518" t="str">
            <v>WY</v>
          </cell>
          <cell r="C518" t="str">
            <v>IC7</v>
          </cell>
          <cell r="D518" t="str">
            <v>Commodity</v>
          </cell>
        </row>
        <row r="519">
          <cell r="B519" t="str">
            <v>WY</v>
          </cell>
          <cell r="C519" t="str">
            <v xml:space="preserve">IC8 </v>
          </cell>
          <cell r="D519" t="str">
            <v>Commodity</v>
          </cell>
        </row>
        <row r="520">
          <cell r="B520" t="str">
            <v>WY</v>
          </cell>
          <cell r="C520" t="str">
            <v>IC9</v>
          </cell>
          <cell r="D520" t="str">
            <v>Commodity</v>
          </cell>
        </row>
        <row r="530">
          <cell r="B530" t="str">
            <v>State</v>
          </cell>
          <cell r="C530" t="str">
            <v>Rate</v>
          </cell>
          <cell r="D530" t="str">
            <v>Type</v>
          </cell>
        </row>
        <row r="531">
          <cell r="B531" t="str">
            <v>CO</v>
          </cell>
          <cell r="C531" t="str">
            <v>I4</v>
          </cell>
          <cell r="D531" t="str">
            <v>DTH</v>
          </cell>
        </row>
        <row r="533">
          <cell r="B533" t="str">
            <v>State</v>
          </cell>
          <cell r="C533" t="str">
            <v>Rate</v>
          </cell>
          <cell r="D533" t="str">
            <v>Type</v>
          </cell>
        </row>
        <row r="534">
          <cell r="B534" t="str">
            <v>CO</v>
          </cell>
          <cell r="C534" t="str">
            <v>I4</v>
          </cell>
          <cell r="D534" t="str">
            <v>DNG</v>
          </cell>
        </row>
        <row r="536">
          <cell r="B536" t="str">
            <v>State</v>
          </cell>
          <cell r="C536" t="str">
            <v>Rate</v>
          </cell>
          <cell r="D536" t="str">
            <v>Type</v>
          </cell>
        </row>
        <row r="537">
          <cell r="B537" t="str">
            <v>CO</v>
          </cell>
          <cell r="C537" t="str">
            <v>I4</v>
          </cell>
          <cell r="D537" t="str">
            <v>COM</v>
          </cell>
        </row>
        <row r="540">
          <cell r="B540" t="str">
            <v>State</v>
          </cell>
          <cell r="C540" t="str">
            <v>Rate</v>
          </cell>
          <cell r="D540" t="str">
            <v>Type</v>
          </cell>
        </row>
        <row r="541">
          <cell r="B541" t="str">
            <v>CO</v>
          </cell>
          <cell r="C541" t="str">
            <v>IC</v>
          </cell>
          <cell r="D541" t="str">
            <v>Dth</v>
          </cell>
        </row>
        <row r="542">
          <cell r="B542" t="str">
            <v>CO</v>
          </cell>
          <cell r="C542" t="str">
            <v>IT</v>
          </cell>
          <cell r="D542" t="str">
            <v>Dth</v>
          </cell>
        </row>
        <row r="544">
          <cell r="B544" t="str">
            <v>State</v>
          </cell>
          <cell r="C544" t="str">
            <v>Rate</v>
          </cell>
          <cell r="D544" t="str">
            <v>Type</v>
          </cell>
        </row>
        <row r="545">
          <cell r="B545" t="str">
            <v>CO</v>
          </cell>
          <cell r="C545" t="str">
            <v>IC</v>
          </cell>
          <cell r="D545" t="str">
            <v>DNG</v>
          </cell>
        </row>
        <row r="546">
          <cell r="B546" t="str">
            <v>CO</v>
          </cell>
          <cell r="C546" t="str">
            <v>IT</v>
          </cell>
          <cell r="D546" t="str">
            <v>DNG</v>
          </cell>
        </row>
        <row r="548">
          <cell r="B548" t="str">
            <v>State</v>
          </cell>
          <cell r="C548" t="str">
            <v>Rate</v>
          </cell>
          <cell r="D548" t="str">
            <v>Type</v>
          </cell>
        </row>
        <row r="549">
          <cell r="B549" t="str">
            <v>CO</v>
          </cell>
          <cell r="C549" t="str">
            <v>IC</v>
          </cell>
          <cell r="D549" t="str">
            <v>Commodity</v>
          </cell>
        </row>
        <row r="550">
          <cell r="B550" t="str">
            <v>CO</v>
          </cell>
          <cell r="C550" t="str">
            <v>IT</v>
          </cell>
          <cell r="D550" t="str">
            <v>Commodity</v>
          </cell>
        </row>
      </sheetData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  <sheetName val="RATE CLASS"/>
      <sheetName val="PIVOT"/>
      <sheetName val="QUERY_FOR PIVOT"/>
      <sheetName val="NGV RATES"/>
      <sheetName val="NGV Query"/>
      <sheetName val="CRITERIA"/>
      <sheetName val="BOOKED 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ount List"/>
      <sheetName val="IT Account"/>
      <sheetName val="F Account"/>
      <sheetName val="Multi History"/>
      <sheetName val="History"/>
      <sheetName val="F&amp;I Henery Hub"/>
      <sheetName val="Rates-Meter Categories-Charges"/>
      <sheetName val="Test Sheet"/>
      <sheetName val="Tax Table"/>
      <sheetName val="Rep Information"/>
      <sheetName val="Henry Hub Data"/>
      <sheetName val="Input HH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53">
          <cell r="E53">
            <v>0.21317</v>
          </cell>
        </row>
        <row r="54">
          <cell r="E54">
            <v>0.19833999999999999</v>
          </cell>
        </row>
        <row r="55">
          <cell r="E55">
            <v>0.13486999999999999</v>
          </cell>
        </row>
        <row r="56">
          <cell r="E56">
            <v>3.6769999999999997E-2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92D050"/>
    <pageSetUpPr fitToPage="1"/>
  </sheetPr>
  <dimension ref="A1:I35"/>
  <sheetViews>
    <sheetView tabSelected="1" view="pageLayout" zoomScale="130" zoomScaleNormal="130" zoomScaleSheetLayoutView="70" zoomScalePageLayoutView="130" workbookViewId="0">
      <selection activeCell="E2" sqref="E2"/>
    </sheetView>
  </sheetViews>
  <sheetFormatPr defaultColWidth="9.140625" defaultRowHeight="12.75"/>
  <cols>
    <col min="1" max="1" width="3.85546875" style="8" customWidth="1"/>
    <col min="2" max="2" width="49.42578125" customWidth="1"/>
    <col min="3" max="3" width="2" customWidth="1"/>
    <col min="4" max="4" width="1.140625" customWidth="1"/>
    <col min="5" max="5" width="16.42578125" customWidth="1"/>
    <col min="6" max="6" width="1.7109375" customWidth="1"/>
    <col min="7" max="7" width="15.28515625" customWidth="1"/>
    <col min="8" max="8" width="2.42578125" customWidth="1"/>
    <col min="9" max="9" width="14" customWidth="1"/>
  </cols>
  <sheetData>
    <row r="1" spans="1:9">
      <c r="B1" s="8"/>
      <c r="C1" s="8"/>
      <c r="D1" s="8"/>
      <c r="E1" s="8"/>
      <c r="F1" s="8"/>
      <c r="G1" s="8"/>
      <c r="H1" s="8"/>
      <c r="I1" s="8"/>
    </row>
    <row r="3" spans="1:9">
      <c r="A3" s="80" t="s">
        <v>0</v>
      </c>
      <c r="B3" s="80"/>
      <c r="C3" s="80"/>
      <c r="D3" s="80"/>
      <c r="E3" s="80"/>
      <c r="F3" s="80"/>
      <c r="G3" s="80"/>
      <c r="H3" s="80"/>
      <c r="I3" s="80"/>
    </row>
    <row r="4" spans="1:9">
      <c r="A4" s="80"/>
      <c r="B4" s="80"/>
      <c r="C4" s="80"/>
      <c r="D4" s="80"/>
      <c r="E4" s="80"/>
      <c r="F4" s="46"/>
    </row>
    <row r="5" spans="1:9">
      <c r="A5" s="79"/>
      <c r="B5" s="79"/>
      <c r="C5" s="79"/>
      <c r="D5" s="79"/>
      <c r="E5" s="79"/>
      <c r="F5" s="79"/>
      <c r="G5" s="79"/>
      <c r="H5" s="79"/>
      <c r="I5" s="79"/>
    </row>
    <row r="6" spans="1:9">
      <c r="A6" s="79"/>
      <c r="B6" s="79"/>
      <c r="C6" s="79"/>
      <c r="D6" s="79"/>
      <c r="E6" s="79"/>
      <c r="F6" s="79"/>
      <c r="G6" s="79"/>
      <c r="H6" s="79"/>
      <c r="I6" s="79"/>
    </row>
    <row r="7" spans="1:9">
      <c r="A7" s="79"/>
      <c r="B7" s="79"/>
      <c r="C7" s="79"/>
      <c r="D7" s="79"/>
      <c r="E7" s="79"/>
      <c r="F7" s="79"/>
      <c r="G7" s="79"/>
      <c r="H7" s="79"/>
      <c r="I7" s="79"/>
    </row>
    <row r="8" spans="1:9">
      <c r="A8" s="79"/>
      <c r="B8" s="79"/>
      <c r="C8" s="79"/>
      <c r="D8" s="79"/>
      <c r="E8" s="79"/>
      <c r="F8" s="79"/>
      <c r="G8" s="79"/>
      <c r="H8" s="79"/>
      <c r="I8" s="79"/>
    </row>
    <row r="9" spans="1:9">
      <c r="A9" s="79"/>
      <c r="B9" s="79"/>
      <c r="C9" s="79"/>
      <c r="D9" s="79"/>
      <c r="E9" s="79"/>
      <c r="F9" s="79"/>
      <c r="G9" s="79"/>
      <c r="H9" s="79"/>
      <c r="I9" s="79"/>
    </row>
    <row r="10" spans="1:9">
      <c r="A10" s="79"/>
      <c r="B10" s="79"/>
      <c r="C10" s="79"/>
      <c r="D10" s="79"/>
      <c r="E10" s="79"/>
      <c r="F10" s="79"/>
      <c r="G10" s="79"/>
      <c r="H10" s="79"/>
      <c r="I10" s="79"/>
    </row>
    <row r="11" spans="1:9">
      <c r="A11" s="79"/>
      <c r="B11" s="79"/>
      <c r="C11" s="79"/>
      <c r="D11" s="79"/>
      <c r="E11" s="79"/>
      <c r="F11" s="79"/>
      <c r="G11" s="79"/>
      <c r="H11" s="79"/>
      <c r="I11" s="79"/>
    </row>
    <row r="12" spans="1:9">
      <c r="A12" s="79"/>
      <c r="B12" s="79"/>
      <c r="C12" s="79"/>
      <c r="D12" s="79"/>
      <c r="E12" s="79"/>
      <c r="F12" s="79"/>
      <c r="G12" s="79"/>
      <c r="H12" s="79"/>
      <c r="I12" s="79"/>
    </row>
    <row r="13" spans="1:9">
      <c r="A13" s="79"/>
      <c r="B13" s="79"/>
      <c r="C13" s="79"/>
      <c r="D13" s="79"/>
      <c r="E13" s="79"/>
      <c r="F13" s="79"/>
      <c r="G13" s="79"/>
      <c r="H13" s="79"/>
      <c r="I13" s="79"/>
    </row>
    <row r="14" spans="1:9">
      <c r="A14" s="79"/>
      <c r="B14" s="79"/>
      <c r="C14" s="79"/>
      <c r="D14" s="79"/>
      <c r="E14" s="79"/>
      <c r="F14" s="79"/>
      <c r="G14" s="79"/>
      <c r="H14" s="79"/>
      <c r="I14" s="79"/>
    </row>
    <row r="15" spans="1:9">
      <c r="A15" s="79"/>
      <c r="B15" s="79"/>
      <c r="C15" s="79"/>
      <c r="D15" s="79"/>
      <c r="E15" s="79"/>
      <c r="F15" s="79"/>
      <c r="G15" s="79"/>
      <c r="H15" s="79"/>
      <c r="I15" s="79"/>
    </row>
    <row r="16" spans="1:9">
      <c r="A16" s="79"/>
      <c r="B16" s="79"/>
      <c r="C16" s="79"/>
      <c r="D16" s="79"/>
      <c r="E16" s="79"/>
      <c r="F16" s="79"/>
      <c r="G16" s="79"/>
      <c r="H16" s="79"/>
      <c r="I16" s="79"/>
    </row>
    <row r="17" spans="1:9">
      <c r="A17" s="79"/>
      <c r="B17" s="79"/>
      <c r="C17" s="79"/>
      <c r="D17" s="79"/>
      <c r="E17" s="79"/>
      <c r="F17" s="79"/>
      <c r="G17" s="79"/>
      <c r="H17" s="79"/>
      <c r="I17" s="79"/>
    </row>
    <row r="18" spans="1:9">
      <c r="A18" s="79"/>
      <c r="B18" s="79"/>
      <c r="C18" s="79"/>
      <c r="D18" s="79"/>
      <c r="E18" s="79"/>
      <c r="F18" s="79"/>
      <c r="G18" s="79"/>
      <c r="H18" s="79"/>
      <c r="I18" s="79"/>
    </row>
    <row r="19" spans="1:9">
      <c r="A19" s="79"/>
      <c r="B19" s="79"/>
      <c r="C19" s="79"/>
      <c r="D19" s="79"/>
      <c r="E19" s="79"/>
      <c r="F19" s="79"/>
      <c r="G19" s="79"/>
      <c r="H19" s="79"/>
      <c r="I19" s="79"/>
    </row>
    <row r="20" spans="1:9">
      <c r="A20" s="79"/>
      <c r="B20" s="79"/>
      <c r="C20" s="79"/>
      <c r="D20" s="79"/>
      <c r="E20" s="79"/>
      <c r="F20" s="79"/>
      <c r="G20" s="79"/>
      <c r="H20" s="79"/>
      <c r="I20" s="79"/>
    </row>
    <row r="21" spans="1:9">
      <c r="A21" s="79"/>
      <c r="B21" s="79"/>
      <c r="C21" s="79"/>
      <c r="D21" s="79"/>
      <c r="E21" s="79"/>
      <c r="F21" s="79"/>
      <c r="G21" s="79"/>
      <c r="H21" s="79"/>
      <c r="I21" s="79"/>
    </row>
    <row r="22" spans="1:9">
      <c r="A22" s="79"/>
      <c r="B22" s="79"/>
      <c r="C22" s="79"/>
      <c r="D22" s="79"/>
      <c r="E22" s="79"/>
      <c r="F22" s="79"/>
      <c r="G22" s="79"/>
      <c r="H22" s="79"/>
      <c r="I22" s="79"/>
    </row>
    <row r="23" spans="1:9">
      <c r="A23" s="79"/>
      <c r="B23" s="79"/>
      <c r="C23" s="79"/>
      <c r="D23" s="79"/>
      <c r="E23" s="79"/>
      <c r="F23" s="79"/>
      <c r="G23" s="79"/>
      <c r="H23" s="79"/>
      <c r="I23" s="79"/>
    </row>
    <row r="24" spans="1:9">
      <c r="A24" s="79"/>
      <c r="B24" s="79"/>
      <c r="C24" s="79"/>
      <c r="D24" s="79"/>
      <c r="E24" s="79"/>
      <c r="F24" s="79"/>
      <c r="G24" s="79"/>
      <c r="H24" s="79"/>
      <c r="I24" s="79"/>
    </row>
    <row r="25" spans="1:9">
      <c r="A25" s="79"/>
      <c r="B25" s="79"/>
      <c r="C25" s="79"/>
      <c r="D25" s="79"/>
      <c r="E25" s="79"/>
      <c r="F25" s="79"/>
      <c r="G25" s="79"/>
      <c r="H25" s="79"/>
      <c r="I25" s="79"/>
    </row>
    <row r="26" spans="1:9">
      <c r="A26" s="79"/>
      <c r="B26" s="79"/>
      <c r="C26" s="79"/>
      <c r="D26" s="79"/>
      <c r="E26" s="79"/>
      <c r="F26" s="79"/>
      <c r="G26" s="79"/>
      <c r="H26" s="79"/>
      <c r="I26" s="79"/>
    </row>
    <row r="27" spans="1:9">
      <c r="A27" s="79"/>
      <c r="B27" s="79"/>
      <c r="C27" s="79"/>
      <c r="D27" s="79"/>
      <c r="E27" s="79"/>
      <c r="F27" s="79"/>
      <c r="G27" s="79"/>
      <c r="H27" s="79"/>
      <c r="I27" s="79"/>
    </row>
    <row r="28" spans="1:9">
      <c r="A28" s="79"/>
      <c r="B28" s="79"/>
      <c r="C28" s="79"/>
      <c r="D28" s="79"/>
      <c r="E28" s="79"/>
      <c r="F28" s="79"/>
      <c r="G28" s="79"/>
      <c r="H28" s="79"/>
      <c r="I28" s="79"/>
    </row>
    <row r="29" spans="1:9" ht="12.75" customHeight="1">
      <c r="A29" s="79"/>
      <c r="B29" s="79"/>
      <c r="C29" s="79"/>
      <c r="D29" s="79"/>
      <c r="E29" s="79"/>
      <c r="F29" s="79"/>
      <c r="G29" s="79"/>
      <c r="H29" s="79"/>
      <c r="I29" s="79"/>
    </row>
    <row r="30" spans="1:9">
      <c r="A30" s="79"/>
      <c r="B30" s="79"/>
      <c r="C30" s="79"/>
      <c r="D30" s="79"/>
      <c r="E30" s="79"/>
      <c r="F30" s="79"/>
      <c r="G30" s="79"/>
      <c r="H30" s="79"/>
      <c r="I30" s="79"/>
    </row>
    <row r="31" spans="1:9">
      <c r="A31" s="79"/>
      <c r="B31" s="79"/>
      <c r="C31" s="79"/>
      <c r="D31" s="79"/>
      <c r="E31" s="79"/>
      <c r="F31" s="79"/>
      <c r="G31" s="79"/>
      <c r="H31" s="79"/>
      <c r="I31" s="79"/>
    </row>
    <row r="32" spans="1:9">
      <c r="A32" s="79"/>
      <c r="B32" s="79"/>
      <c r="C32" s="79"/>
      <c r="D32" s="79"/>
      <c r="E32" s="79"/>
      <c r="F32" s="79"/>
      <c r="G32" s="79"/>
      <c r="H32" s="79"/>
      <c r="I32" s="79"/>
    </row>
    <row r="33" spans="1:9">
      <c r="A33" s="79"/>
      <c r="B33" s="79"/>
      <c r="C33" s="79"/>
      <c r="D33" s="79"/>
      <c r="E33" s="79"/>
      <c r="F33" s="79"/>
      <c r="G33" s="79"/>
      <c r="H33" s="79"/>
      <c r="I33" s="79"/>
    </row>
    <row r="34" spans="1:9">
      <c r="A34" s="79"/>
      <c r="B34" s="79"/>
      <c r="C34" s="79"/>
      <c r="D34" s="79"/>
      <c r="E34" s="79"/>
      <c r="F34" s="79"/>
      <c r="G34" s="79"/>
      <c r="H34" s="79"/>
      <c r="I34" s="79"/>
    </row>
    <row r="35" spans="1:9">
      <c r="A35" s="79"/>
      <c r="B35" s="79"/>
      <c r="C35" s="79"/>
      <c r="D35" s="79"/>
      <c r="E35" s="79"/>
      <c r="F35" s="79"/>
      <c r="G35" s="79"/>
      <c r="H35" s="79"/>
      <c r="I35" s="79"/>
    </row>
  </sheetData>
  <mergeCells count="2">
    <mergeCell ref="A4:E4"/>
    <mergeCell ref="A3:I3"/>
  </mergeCells>
  <pageMargins left="0.25" right="0.25" top="0.75" bottom="0.75" header="0.3" footer="0.3"/>
  <pageSetup scale="97" orientation="portrait" r:id="rId1"/>
  <headerFooter scaleWithDoc="0">
    <oddHeader>&amp;C&amp;7Redacted&amp;R&amp;7Enbridge Gas Utah
Docket No 25-057-20
EGU Redacted Exhibit 1.10
Page 1 of 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92D050"/>
    <pageSetUpPr fitToPage="1"/>
  </sheetPr>
  <dimension ref="B2:J29"/>
  <sheetViews>
    <sheetView view="pageLayout" zoomScaleNormal="100" workbookViewId="0">
      <selection activeCell="B10" sqref="B10"/>
    </sheetView>
  </sheetViews>
  <sheetFormatPr defaultRowHeight="12.75"/>
  <cols>
    <col min="1" max="1" width="6" customWidth="1"/>
    <col min="2" max="2" width="4.28515625" customWidth="1"/>
    <col min="3" max="3" width="12.140625" customWidth="1"/>
    <col min="4" max="4" width="2.5703125" customWidth="1"/>
    <col min="5" max="5" width="23.5703125" bestFit="1" customWidth="1"/>
    <col min="6" max="6" width="2.7109375" customWidth="1"/>
    <col min="7" max="7" width="14" bestFit="1" customWidth="1"/>
    <col min="8" max="8" width="2.5703125" customWidth="1"/>
    <col min="9" max="9" width="16" bestFit="1" customWidth="1"/>
    <col min="10" max="10" width="3.85546875" customWidth="1"/>
  </cols>
  <sheetData>
    <row r="2" spans="2:10" ht="15.75">
      <c r="B2" s="76"/>
      <c r="C2" s="81" t="s">
        <v>1</v>
      </c>
      <c r="D2" s="81"/>
      <c r="E2" s="81"/>
      <c r="F2" s="81"/>
      <c r="G2" s="81"/>
      <c r="H2" s="81"/>
      <c r="I2" s="81"/>
      <c r="J2" s="77"/>
    </row>
    <row r="3" spans="2:10">
      <c r="B3" s="79"/>
      <c r="C3" s="79"/>
      <c r="D3" s="79"/>
      <c r="E3" s="79"/>
      <c r="F3" s="79"/>
      <c r="G3" s="79"/>
      <c r="H3" s="79"/>
      <c r="I3" s="79"/>
      <c r="J3" s="79"/>
    </row>
    <row r="4" spans="2:10">
      <c r="B4" s="79"/>
      <c r="C4" s="79"/>
      <c r="D4" s="79"/>
      <c r="E4" s="79"/>
      <c r="F4" s="79"/>
      <c r="G4" s="79"/>
      <c r="H4" s="79"/>
      <c r="I4" s="79"/>
      <c r="J4" s="79"/>
    </row>
    <row r="5" spans="2:10">
      <c r="B5" s="79"/>
      <c r="C5" s="79"/>
      <c r="D5" s="79"/>
      <c r="E5" s="79"/>
      <c r="F5" s="79"/>
      <c r="G5" s="79"/>
      <c r="H5" s="79"/>
      <c r="I5" s="79"/>
      <c r="J5" s="79"/>
    </row>
    <row r="6" spans="2:10">
      <c r="B6" s="79"/>
      <c r="C6" s="79"/>
      <c r="D6" s="79"/>
      <c r="E6" s="79"/>
      <c r="F6" s="79"/>
      <c r="G6" s="79"/>
      <c r="H6" s="79"/>
      <c r="I6" s="79"/>
      <c r="J6" s="79"/>
    </row>
    <row r="7" spans="2:10">
      <c r="B7" s="79"/>
      <c r="C7" s="79"/>
      <c r="D7" s="79"/>
      <c r="E7" s="79"/>
      <c r="F7" s="79"/>
      <c r="G7" s="79"/>
      <c r="H7" s="79"/>
      <c r="I7" s="79"/>
      <c r="J7" s="79"/>
    </row>
    <row r="8" spans="2:10">
      <c r="B8" s="79"/>
      <c r="C8" s="79"/>
      <c r="D8" s="79"/>
      <c r="E8" s="79"/>
      <c r="F8" s="79"/>
      <c r="G8" s="79"/>
      <c r="H8" s="79"/>
      <c r="I8" s="79"/>
      <c r="J8" s="79"/>
    </row>
    <row r="9" spans="2:10">
      <c r="B9" s="79"/>
      <c r="C9" s="79"/>
      <c r="D9" s="79"/>
      <c r="E9" s="79"/>
      <c r="F9" s="79"/>
      <c r="G9" s="79"/>
      <c r="H9" s="79"/>
      <c r="I9" s="79"/>
      <c r="J9" s="79"/>
    </row>
    <row r="10" spans="2:10">
      <c r="B10" s="79"/>
      <c r="C10" s="79"/>
      <c r="D10" s="79"/>
      <c r="E10" s="79"/>
      <c r="F10" s="79"/>
      <c r="G10" s="79"/>
      <c r="H10" s="79"/>
      <c r="I10" s="79"/>
      <c r="J10" s="79"/>
    </row>
    <row r="11" spans="2:10">
      <c r="B11" s="79"/>
      <c r="C11" s="79"/>
      <c r="D11" s="79"/>
      <c r="E11" s="79"/>
      <c r="F11" s="79"/>
      <c r="G11" s="79"/>
      <c r="H11" s="79"/>
      <c r="I11" s="79"/>
      <c r="J11" s="79"/>
    </row>
    <row r="12" spans="2:10">
      <c r="B12" s="79"/>
      <c r="C12" s="79"/>
      <c r="D12" s="79"/>
      <c r="E12" s="79"/>
      <c r="F12" s="79"/>
      <c r="G12" s="79"/>
      <c r="H12" s="79"/>
      <c r="I12" s="79"/>
      <c r="J12" s="79"/>
    </row>
    <row r="13" spans="2:10">
      <c r="B13" s="79"/>
      <c r="C13" s="79"/>
      <c r="D13" s="79"/>
      <c r="E13" s="79"/>
      <c r="F13" s="79"/>
      <c r="G13" s="79"/>
      <c r="H13" s="79"/>
      <c r="I13" s="79"/>
      <c r="J13" s="79"/>
    </row>
    <row r="14" spans="2:10">
      <c r="B14" s="79"/>
      <c r="C14" s="79"/>
      <c r="D14" s="79"/>
      <c r="E14" s="79"/>
      <c r="F14" s="79"/>
      <c r="G14" s="79"/>
      <c r="H14" s="79"/>
      <c r="I14" s="79"/>
      <c r="J14" s="79"/>
    </row>
    <row r="15" spans="2:10">
      <c r="B15" s="79"/>
      <c r="C15" s="79"/>
      <c r="D15" s="79"/>
      <c r="E15" s="79"/>
      <c r="F15" s="79"/>
      <c r="G15" s="79"/>
      <c r="H15" s="79"/>
      <c r="I15" s="79"/>
      <c r="J15" s="79"/>
    </row>
    <row r="16" spans="2:10">
      <c r="B16" s="79"/>
      <c r="C16" s="79"/>
      <c r="D16" s="79"/>
      <c r="E16" s="79"/>
      <c r="F16" s="79"/>
      <c r="G16" s="79"/>
      <c r="H16" s="79"/>
      <c r="I16" s="79"/>
      <c r="J16" s="79"/>
    </row>
    <row r="17" spans="2:10">
      <c r="B17" s="79"/>
      <c r="C17" s="79"/>
      <c r="D17" s="79"/>
      <c r="E17" s="79"/>
      <c r="F17" s="79"/>
      <c r="G17" s="79"/>
      <c r="H17" s="79"/>
      <c r="I17" s="79"/>
      <c r="J17" s="79"/>
    </row>
    <row r="18" spans="2:10">
      <c r="B18" s="79"/>
      <c r="C18" s="79"/>
      <c r="D18" s="79"/>
      <c r="E18" s="79"/>
      <c r="F18" s="79"/>
      <c r="G18" s="79"/>
      <c r="H18" s="79"/>
      <c r="I18" s="79"/>
      <c r="J18" s="79"/>
    </row>
    <row r="19" spans="2:10">
      <c r="B19" s="79"/>
      <c r="C19" s="79"/>
      <c r="D19" s="79"/>
      <c r="E19" s="79"/>
      <c r="F19" s="79"/>
      <c r="G19" s="79"/>
      <c r="H19" s="79"/>
      <c r="I19" s="79"/>
      <c r="J19" s="79"/>
    </row>
    <row r="20" spans="2:10">
      <c r="B20" s="79"/>
      <c r="C20" s="79"/>
      <c r="D20" s="79"/>
      <c r="E20" s="79"/>
      <c r="F20" s="79"/>
      <c r="G20" s="79"/>
      <c r="H20" s="79"/>
      <c r="I20" s="79"/>
      <c r="J20" s="79"/>
    </row>
    <row r="21" spans="2:10">
      <c r="B21" s="79"/>
      <c r="C21" s="79"/>
      <c r="D21" s="79"/>
      <c r="E21" s="79"/>
      <c r="F21" s="79"/>
      <c r="G21" s="79"/>
      <c r="H21" s="79"/>
      <c r="I21" s="79"/>
      <c r="J21" s="79"/>
    </row>
    <row r="22" spans="2:10">
      <c r="B22" s="79"/>
      <c r="C22" s="79"/>
      <c r="D22" s="79"/>
      <c r="E22" s="79"/>
      <c r="F22" s="79"/>
      <c r="G22" s="79"/>
      <c r="H22" s="79"/>
      <c r="I22" s="79"/>
      <c r="J22" s="79"/>
    </row>
    <row r="23" spans="2:10">
      <c r="B23" s="79"/>
      <c r="C23" s="79"/>
      <c r="D23" s="79"/>
      <c r="E23" s="79"/>
      <c r="F23" s="79"/>
      <c r="G23" s="79"/>
      <c r="H23" s="79"/>
      <c r="I23" s="79"/>
      <c r="J23" s="79"/>
    </row>
    <row r="24" spans="2:10">
      <c r="B24" s="79"/>
      <c r="C24" s="79"/>
      <c r="D24" s="79"/>
      <c r="E24" s="79"/>
      <c r="F24" s="79"/>
      <c r="G24" s="79"/>
      <c r="H24" s="79"/>
      <c r="I24" s="79"/>
      <c r="J24" s="79"/>
    </row>
    <row r="25" spans="2:10" ht="15.75">
      <c r="B25" s="50"/>
      <c r="C25" s="50"/>
      <c r="D25" s="50"/>
      <c r="E25" s="50"/>
      <c r="F25" s="50"/>
      <c r="G25" s="50"/>
      <c r="H25" s="50"/>
      <c r="I25" s="50"/>
    </row>
    <row r="26" spans="2:10" ht="15.75">
      <c r="B26" s="50"/>
      <c r="C26" s="50"/>
      <c r="D26" s="50"/>
      <c r="E26" s="50"/>
      <c r="F26" s="50"/>
      <c r="G26" s="50"/>
      <c r="H26" s="50"/>
      <c r="I26" s="50"/>
    </row>
    <row r="27" spans="2:10" ht="15.75">
      <c r="B27" s="50"/>
      <c r="C27" s="50"/>
      <c r="D27" s="50"/>
      <c r="E27" s="50"/>
      <c r="F27" s="50"/>
      <c r="G27" s="50"/>
      <c r="H27" s="50"/>
      <c r="I27" s="50"/>
    </row>
    <row r="28" spans="2:10" ht="15.75">
      <c r="B28" s="50"/>
      <c r="C28" s="50"/>
      <c r="D28" s="50"/>
      <c r="E28" s="50"/>
      <c r="F28" s="50"/>
      <c r="G28" s="50"/>
      <c r="H28" s="50"/>
      <c r="I28" s="50"/>
    </row>
    <row r="29" spans="2:10" ht="15.75">
      <c r="B29" s="50"/>
      <c r="C29" s="50"/>
      <c r="D29" s="50"/>
      <c r="E29" s="50"/>
      <c r="F29" s="50"/>
      <c r="G29" s="50"/>
      <c r="H29" s="50"/>
      <c r="I29" s="50"/>
    </row>
  </sheetData>
  <mergeCells count="1">
    <mergeCell ref="C2:I2"/>
  </mergeCells>
  <pageMargins left="0.7" right="0.7" top="0.86458333333333304" bottom="0.75" header="0.3" footer="0.3"/>
  <pageSetup fitToHeight="0" orientation="portrait" r:id="rId1"/>
  <headerFooter scaleWithDoc="0">
    <oddHeader>&amp;C&amp;8Redacted&amp;R&amp;8Enbridge Gas Utah
Docket No 25-057-20
EGU Redacted Exhibit 1.10
Page 2 of 4</oddHead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X95"/>
  <sheetViews>
    <sheetView view="pageLayout" zoomScale="70" zoomScaleNormal="85" zoomScalePageLayoutView="70" workbookViewId="0">
      <selection activeCell="Q5" sqref="Q5"/>
    </sheetView>
  </sheetViews>
  <sheetFormatPr defaultColWidth="9.140625" defaultRowHeight="12.75"/>
  <cols>
    <col min="1" max="1" width="4.42578125" customWidth="1"/>
    <col min="4" max="4" width="7.42578125" bestFit="1" customWidth="1"/>
    <col min="5" max="5" width="9.140625" bestFit="1" customWidth="1"/>
    <col min="6" max="6" width="2" customWidth="1"/>
    <col min="7" max="7" width="13.28515625" customWidth="1"/>
    <col min="8" max="8" width="15.42578125" bestFit="1" customWidth="1"/>
    <col min="9" max="9" width="13.28515625" customWidth="1"/>
    <col min="10" max="10" width="2" customWidth="1"/>
    <col min="11" max="11" width="15.28515625" customWidth="1"/>
    <col min="12" max="12" width="12" bestFit="1" customWidth="1"/>
    <col min="13" max="15" width="13.7109375" customWidth="1"/>
    <col min="16" max="16" width="5.140625" customWidth="1"/>
    <col min="17" max="17" width="5.140625" style="46" customWidth="1"/>
    <col min="18" max="18" width="16.7109375" bestFit="1" customWidth="1"/>
    <col min="19" max="19" width="5" customWidth="1"/>
    <col min="20" max="20" width="9.42578125" customWidth="1"/>
    <col min="21" max="21" width="10.42578125" style="46" bestFit="1" customWidth="1"/>
    <col min="22" max="22" width="15.42578125" bestFit="1" customWidth="1"/>
    <col min="23" max="23" width="4.140625" style="46" customWidth="1"/>
    <col min="24" max="24" width="10.42578125" bestFit="1" customWidth="1"/>
  </cols>
  <sheetData>
    <row r="1" spans="1:24" ht="15.75">
      <c r="A1" s="82" t="s">
        <v>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t="s">
        <v>3</v>
      </c>
    </row>
    <row r="2" spans="1:24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  <c r="V2" s="79"/>
      <c r="W2" s="79"/>
      <c r="X2" s="79"/>
    </row>
    <row r="3" spans="1:24">
      <c r="A3" s="79"/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  <c r="X3" s="79"/>
    </row>
    <row r="4" spans="1:24">
      <c r="A4" s="79"/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</row>
    <row r="5" spans="1:24">
      <c r="A5" s="79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</row>
    <row r="6" spans="1:24">
      <c r="A6" s="79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</row>
    <row r="7" spans="1:24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</row>
    <row r="8" spans="1:24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</row>
    <row r="9" spans="1:24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</row>
    <row r="10" spans="1:24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</row>
    <row r="11" spans="1:24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</row>
    <row r="13" spans="1:24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79"/>
    </row>
    <row r="14" spans="1:24">
      <c r="A14" s="79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79"/>
    </row>
    <row r="15" spans="1:24">
      <c r="A15" s="79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</row>
    <row r="16" spans="1:24">
      <c r="A16" s="79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</row>
    <row r="17" spans="1:24">
      <c r="A17" s="79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</row>
    <row r="18" spans="1:24">
      <c r="A18" s="7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</row>
    <row r="19" spans="1:24">
      <c r="A19" s="79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79"/>
    </row>
    <row r="20" spans="1:24">
      <c r="A20" s="79"/>
      <c r="B20" s="79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</row>
    <row r="21" spans="1:24">
      <c r="A21" s="79"/>
      <c r="B21" s="79"/>
      <c r="C21" s="79"/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</row>
    <row r="22" spans="1:24">
      <c r="A22" s="79"/>
      <c r="B22" s="79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</row>
    <row r="23" spans="1:24">
      <c r="A23" s="79"/>
      <c r="B23" s="79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</row>
    <row r="24" spans="1:24">
      <c r="A24" s="79"/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</row>
    <row r="25" spans="1:24">
      <c r="A25" s="79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</row>
    <row r="26" spans="1:24">
      <c r="A26" s="79"/>
      <c r="B26" s="79"/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</row>
    <row r="27" spans="1:24">
      <c r="A27" s="79"/>
      <c r="B27" s="79"/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</row>
    <row r="28" spans="1:24">
      <c r="A28" s="79"/>
      <c r="B28" s="79"/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</row>
    <row r="29" spans="1:24">
      <c r="A29" s="79"/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</row>
    <row r="30" spans="1:24">
      <c r="A30" s="79"/>
      <c r="B30" s="79"/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</row>
    <row r="31" spans="1:24">
      <c r="A31" s="79"/>
      <c r="B31" s="79"/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79"/>
    </row>
    <row r="32" spans="1:24">
      <c r="A32" s="79"/>
      <c r="B32" s="79"/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79"/>
      <c r="V32" s="79"/>
      <c r="W32" s="79"/>
      <c r="X32" s="79"/>
    </row>
    <row r="33" spans="1:24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</row>
    <row r="34" spans="1:24">
      <c r="A34" s="79"/>
      <c r="B34" s="79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  <c r="U34" s="79"/>
      <c r="V34" s="79"/>
      <c r="W34" s="79"/>
      <c r="X34" s="79"/>
    </row>
    <row r="35" spans="1:24">
      <c r="A35" s="79"/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</row>
    <row r="36" spans="1:24">
      <c r="A36" s="79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</row>
    <row r="37" spans="1:24">
      <c r="A37" s="79"/>
      <c r="B37" s="79"/>
      <c r="C37" s="79"/>
      <c r="D37" s="79"/>
      <c r="E37" s="79"/>
      <c r="F37" s="79"/>
      <c r="G37" s="79"/>
      <c r="H37" s="79"/>
      <c r="I37" s="79"/>
      <c r="J37" s="79"/>
      <c r="K37" s="79"/>
      <c r="L37" s="79"/>
      <c r="M37" s="79"/>
      <c r="N37" s="79"/>
      <c r="O37" s="79"/>
      <c r="P37" s="79"/>
      <c r="Q37" s="79"/>
      <c r="R37" s="79"/>
      <c r="S37" s="79"/>
      <c r="T37" s="79"/>
      <c r="U37" s="79"/>
      <c r="V37" s="79"/>
      <c r="W37" s="79"/>
      <c r="X37" s="79"/>
    </row>
    <row r="38" spans="1:24">
      <c r="A38" s="79"/>
      <c r="B38" s="79"/>
      <c r="C38" s="79"/>
      <c r="D38" s="79"/>
      <c r="E38" s="79"/>
      <c r="F38" s="79"/>
      <c r="G38" s="79"/>
      <c r="H38" s="79"/>
      <c r="I38" s="79"/>
      <c r="J38" s="79"/>
      <c r="K38" s="79"/>
      <c r="L38" s="79"/>
      <c r="M38" s="79"/>
      <c r="N38" s="79"/>
      <c r="O38" s="79"/>
      <c r="P38" s="79"/>
      <c r="Q38" s="79"/>
      <c r="R38" s="79"/>
      <c r="S38" s="79"/>
      <c r="T38" s="79"/>
      <c r="U38" s="79"/>
      <c r="V38" s="79"/>
      <c r="W38" s="79"/>
      <c r="X38" s="79"/>
    </row>
    <row r="39" spans="1:24">
      <c r="A39" s="79"/>
      <c r="B39" s="79"/>
      <c r="C39" s="79"/>
      <c r="D39" s="79"/>
      <c r="E39" s="79"/>
      <c r="F39" s="79"/>
      <c r="G39" s="79"/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</row>
    <row r="40" spans="1:24">
      <c r="A40" s="79"/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</row>
    <row r="41" spans="1:24">
      <c r="A41" s="79"/>
      <c r="B41" s="79"/>
      <c r="C41" s="79"/>
      <c r="D41" s="79"/>
      <c r="E41" s="79"/>
      <c r="F41" s="79"/>
      <c r="G41" s="79"/>
      <c r="H41" s="79"/>
      <c r="I41" s="79"/>
      <c r="J41" s="79"/>
      <c r="K41" s="79"/>
      <c r="L41" s="79"/>
      <c r="M41" s="79"/>
      <c r="N41" s="79"/>
      <c r="O41" s="79"/>
      <c r="P41" s="79"/>
      <c r="Q41" s="79"/>
      <c r="R41" s="79"/>
      <c r="S41" s="79"/>
      <c r="T41" s="79"/>
      <c r="U41" s="79"/>
      <c r="V41" s="79"/>
      <c r="W41" s="79"/>
      <c r="X41" s="79"/>
    </row>
    <row r="42" spans="1:24">
      <c r="A42" s="79"/>
      <c r="B42" s="79"/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  <c r="W42" s="79"/>
      <c r="X42" s="79"/>
    </row>
    <row r="43" spans="1:24">
      <c r="A43" s="79"/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</row>
    <row r="44" spans="1:24">
      <c r="A44" s="79"/>
      <c r="B44" s="79"/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79"/>
      <c r="W44" s="79"/>
      <c r="X44" s="79"/>
    </row>
    <row r="45" spans="1:24">
      <c r="A45" s="79"/>
      <c r="B45" s="79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</row>
    <row r="46" spans="1:24">
      <c r="A46" s="79"/>
      <c r="B46" s="79"/>
      <c r="C46" s="79"/>
      <c r="D46" s="79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</row>
    <row r="47" spans="1:24">
      <c r="A47" s="79"/>
      <c r="B47" s="79"/>
      <c r="C47" s="79"/>
      <c r="D47" s="79"/>
      <c r="E47" s="79"/>
      <c r="F47" s="79"/>
      <c r="G47" s="79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</row>
    <row r="48" spans="1:24">
      <c r="A48" s="79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</row>
    <row r="49" spans="1:24">
      <c r="A49" s="79"/>
      <c r="B49" s="79"/>
      <c r="C49" s="79"/>
      <c r="D49" s="79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</row>
    <row r="50" spans="1:24">
      <c r="A50" s="79"/>
      <c r="B50" s="79"/>
      <c r="C50" s="79"/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</row>
    <row r="51" spans="1:24">
      <c r="A51" s="79"/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</row>
    <row r="52" spans="1:24">
      <c r="A52" s="79"/>
      <c r="B52" s="79"/>
      <c r="C52" s="79"/>
      <c r="D52" s="79"/>
      <c r="E52" s="79"/>
      <c r="F52" s="79"/>
      <c r="G52" s="79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</row>
    <row r="53" spans="1:24">
      <c r="A53" s="79"/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</row>
    <row r="54" spans="1:24">
      <c r="A54" s="79"/>
      <c r="B54" s="79"/>
      <c r="C54" s="79"/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</row>
    <row r="55" spans="1:24">
      <c r="A55" s="79"/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</row>
    <row r="56" spans="1:24">
      <c r="A56" s="79"/>
      <c r="B56" s="79"/>
      <c r="C56" s="79"/>
      <c r="D56" s="79"/>
      <c r="E56" s="79"/>
      <c r="F56" s="79"/>
      <c r="G56" s="79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</row>
    <row r="57" spans="1:24">
      <c r="A57" s="79"/>
      <c r="B57" s="79"/>
      <c r="C57" s="79"/>
      <c r="D57" s="79"/>
      <c r="E57" s="79"/>
      <c r="F57" s="79"/>
      <c r="G57" s="79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</row>
    <row r="58" spans="1:24">
      <c r="A58" s="79"/>
      <c r="B58" s="79"/>
      <c r="C58" s="79"/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</row>
    <row r="59" spans="1:24">
      <c r="A59" s="79"/>
      <c r="B59" s="79"/>
      <c r="C59" s="79"/>
      <c r="D59" s="79"/>
      <c r="E59" s="79"/>
      <c r="F59" s="79"/>
      <c r="G59" s="79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</row>
    <row r="60" spans="1:24">
      <c r="A60" s="79"/>
      <c r="B60" s="79"/>
      <c r="C60" s="79"/>
      <c r="D60" s="79"/>
      <c r="E60" s="79"/>
      <c r="F60" s="79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</row>
    <row r="61" spans="1:24">
      <c r="A61" s="79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</row>
    <row r="62" spans="1:24">
      <c r="A62" s="79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</row>
    <row r="63" spans="1:24">
      <c r="A63" s="79"/>
      <c r="B63" s="79"/>
      <c r="C63" s="79"/>
      <c r="D63" s="79"/>
      <c r="E63" s="79"/>
      <c r="F63" s="79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</row>
    <row r="64" spans="1:24">
      <c r="A64" s="79"/>
      <c r="B64" s="79"/>
      <c r="C64" s="79"/>
      <c r="D64" s="79"/>
      <c r="E64" s="79"/>
      <c r="F64" s="79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</row>
    <row r="65" spans="1:24">
      <c r="A65" s="79"/>
      <c r="B65" s="79"/>
      <c r="C65" s="79"/>
      <c r="D65" s="79"/>
      <c r="E65" s="79"/>
      <c r="F65" s="79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</row>
    <row r="66" spans="1:24">
      <c r="A66" s="79"/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</row>
    <row r="67" spans="1:24">
      <c r="A67" s="79"/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</row>
    <row r="68" spans="1:24">
      <c r="A68" s="79"/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</row>
    <row r="69" spans="1:24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</row>
    <row r="70" spans="1:24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</row>
    <row r="71" spans="1:24">
      <c r="A71" s="79"/>
      <c r="B71" s="79"/>
      <c r="C71" s="79"/>
      <c r="D71" s="79"/>
      <c r="E71" s="79"/>
      <c r="F71" s="79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</row>
    <row r="72" spans="1:24">
      <c r="A72" s="79"/>
      <c r="B72" s="79"/>
      <c r="C72" s="79"/>
      <c r="D72" s="79"/>
      <c r="E72" s="79"/>
      <c r="F72" s="79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</row>
    <row r="73" spans="1:24">
      <c r="A73" s="79"/>
      <c r="B73" s="79"/>
      <c r="C73" s="79"/>
      <c r="D73" s="79"/>
      <c r="E73" s="79"/>
      <c r="F73" s="79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</row>
    <row r="74" spans="1:24">
      <c r="A74" s="79"/>
      <c r="B74" s="79"/>
      <c r="C74" s="79"/>
      <c r="D74" s="79"/>
      <c r="E74" s="79"/>
      <c r="F74" s="79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</row>
    <row r="75" spans="1:24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79"/>
    </row>
    <row r="76" spans="1:24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79"/>
      <c r="L76" s="79"/>
      <c r="M76" s="79"/>
      <c r="N76" s="79"/>
      <c r="O76" s="79"/>
      <c r="P76" s="79"/>
      <c r="Q76" s="79"/>
      <c r="R76" s="79"/>
      <c r="S76" s="79"/>
      <c r="T76" s="79"/>
      <c r="U76" s="79"/>
      <c r="V76" s="79"/>
      <c r="W76" s="79"/>
      <c r="X76" s="79"/>
    </row>
    <row r="77" spans="1:24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79"/>
      <c r="X77" s="79"/>
    </row>
    <row r="78" spans="1:24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</row>
    <row r="79" spans="1:24">
      <c r="A79" s="79"/>
      <c r="B79" s="79"/>
      <c r="C79" s="79"/>
      <c r="D79" s="79"/>
      <c r="E79" s="79"/>
      <c r="F79" s="79"/>
      <c r="G79" s="79"/>
      <c r="H79" s="79"/>
      <c r="I79" s="79"/>
      <c r="J79" s="79"/>
      <c r="K79" s="79"/>
      <c r="L79" s="79"/>
      <c r="M79" s="79"/>
      <c r="N79" s="79"/>
      <c r="O79" s="79"/>
      <c r="P79" s="79"/>
      <c r="Q79" s="79"/>
      <c r="R79" s="79"/>
      <c r="S79" s="79"/>
      <c r="T79" s="79"/>
      <c r="U79" s="79"/>
      <c r="V79" s="79"/>
      <c r="W79" s="79"/>
      <c r="X79" s="79"/>
    </row>
    <row r="80" spans="1:24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79"/>
    </row>
    <row r="81" spans="1:24">
      <c r="A81" s="79"/>
      <c r="B81" s="79"/>
      <c r="C81" s="79"/>
      <c r="D81" s="79"/>
      <c r="E81" s="79"/>
      <c r="F81" s="79"/>
      <c r="G81" s="79"/>
      <c r="H81" s="79"/>
      <c r="I81" s="79"/>
      <c r="J81" s="79"/>
      <c r="K81" s="79"/>
      <c r="L81" s="79"/>
      <c r="M81" s="79"/>
      <c r="N81" s="79"/>
      <c r="O81" s="79"/>
      <c r="P81" s="79"/>
      <c r="Q81" s="79"/>
      <c r="R81" s="79"/>
      <c r="S81" s="79"/>
      <c r="T81" s="79"/>
      <c r="U81" s="79"/>
      <c r="V81" s="79"/>
      <c r="W81" s="79"/>
      <c r="X81" s="79"/>
    </row>
    <row r="82" spans="1:24">
      <c r="A82" s="79"/>
      <c r="B82" s="79"/>
      <c r="C82" s="79"/>
      <c r="D82" s="79"/>
      <c r="E82" s="79"/>
      <c r="F82" s="79"/>
      <c r="G82" s="79"/>
      <c r="H82" s="79"/>
      <c r="I82" s="79"/>
      <c r="J82" s="79"/>
      <c r="K82" s="79"/>
      <c r="L82" s="79"/>
      <c r="M82" s="79"/>
      <c r="N82" s="79"/>
      <c r="O82" s="79"/>
      <c r="P82" s="79"/>
      <c r="Q82" s="79"/>
      <c r="R82" s="79"/>
      <c r="S82" s="79"/>
      <c r="T82" s="79"/>
      <c r="U82" s="79"/>
      <c r="V82" s="79"/>
      <c r="W82" s="79"/>
      <c r="X82" s="79"/>
    </row>
    <row r="83" spans="1:24">
      <c r="A83" s="79"/>
      <c r="B83" s="79"/>
      <c r="C83" s="79"/>
      <c r="D83" s="79"/>
      <c r="E83" s="79"/>
      <c r="F83" s="79"/>
      <c r="G83" s="79"/>
      <c r="H83" s="79"/>
      <c r="I83" s="79"/>
      <c r="J83" s="79"/>
      <c r="K83" s="79"/>
      <c r="L83" s="79"/>
      <c r="M83" s="79"/>
      <c r="N83" s="79"/>
      <c r="O83" s="79"/>
      <c r="P83" s="79"/>
      <c r="Q83" s="79"/>
      <c r="R83" s="79"/>
      <c r="S83" s="79"/>
      <c r="T83" s="79"/>
      <c r="U83" s="79"/>
      <c r="V83" s="79"/>
      <c r="W83" s="79"/>
      <c r="X83" s="79"/>
    </row>
    <row r="84" spans="1:24">
      <c r="A84" s="79"/>
      <c r="B84" s="79"/>
      <c r="C84" s="79"/>
      <c r="D84" s="79"/>
      <c r="E84" s="79"/>
      <c r="F84" s="79"/>
      <c r="G84" s="79"/>
      <c r="H84" s="79"/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79"/>
    </row>
    <row r="85" spans="1:24">
      <c r="A85" s="79"/>
      <c r="B85" s="79"/>
      <c r="C85" s="79"/>
      <c r="D85" s="79"/>
      <c r="E85" s="79"/>
      <c r="F85" s="79"/>
      <c r="G85" s="79"/>
      <c r="H85" s="79"/>
      <c r="I85" s="79"/>
      <c r="J85" s="79"/>
      <c r="K85" s="79"/>
      <c r="L85" s="79"/>
      <c r="M85" s="79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79"/>
    </row>
    <row r="86" spans="1:24">
      <c r="A86" s="79"/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</row>
    <row r="87" spans="1:24">
      <c r="A87" s="79"/>
      <c r="B87" s="79"/>
      <c r="C87" s="79"/>
      <c r="D87" s="79"/>
      <c r="E87" s="79"/>
      <c r="F87" s="79"/>
      <c r="G87" s="79"/>
      <c r="H87" s="79"/>
      <c r="I87" s="79"/>
      <c r="J87" s="79"/>
      <c r="K87" s="79"/>
      <c r="L87" s="79"/>
      <c r="M87" s="79"/>
      <c r="N87" s="79"/>
      <c r="O87" s="79"/>
      <c r="P87" s="79"/>
      <c r="Q87" s="79"/>
      <c r="R87" s="79"/>
      <c r="S87" s="79"/>
      <c r="T87" s="79"/>
      <c r="U87" s="79"/>
      <c r="V87" s="79"/>
      <c r="W87" s="79"/>
      <c r="X87" s="79"/>
    </row>
    <row r="88" spans="1:24">
      <c r="A88" s="79"/>
      <c r="B88" s="79"/>
      <c r="C88" s="79"/>
      <c r="D88" s="79"/>
      <c r="E88" s="79"/>
      <c r="F88" s="79"/>
      <c r="G88" s="79"/>
      <c r="H88" s="79"/>
      <c r="I88" s="79"/>
      <c r="J88" s="79"/>
      <c r="K88" s="79"/>
      <c r="L88" s="79"/>
      <c r="M88" s="79"/>
      <c r="N88" s="79"/>
      <c r="O88" s="79"/>
      <c r="P88" s="79"/>
      <c r="Q88" s="79"/>
      <c r="R88" s="79"/>
      <c r="S88" s="79"/>
      <c r="T88" s="79"/>
      <c r="U88" s="79"/>
      <c r="V88" s="79"/>
      <c r="W88" s="79"/>
      <c r="X88" s="79"/>
    </row>
    <row r="89" spans="1:24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  <c r="Q89" s="79"/>
      <c r="R89" s="79"/>
      <c r="S89" s="79"/>
      <c r="T89" s="79"/>
      <c r="U89" s="79"/>
      <c r="V89" s="79"/>
      <c r="W89" s="79"/>
      <c r="X89" s="79"/>
    </row>
    <row r="90" spans="1:24">
      <c r="A90" s="79"/>
      <c r="B90" s="79"/>
      <c r="C90" s="79"/>
      <c r="D90" s="79"/>
      <c r="E90" s="79"/>
      <c r="F90" s="79"/>
      <c r="G90" s="79"/>
      <c r="H90" s="79"/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79"/>
    </row>
    <row r="93" spans="1:24">
      <c r="G93" s="43"/>
    </row>
    <row r="95" spans="1:24">
      <c r="L95" s="67"/>
    </row>
  </sheetData>
  <mergeCells count="1">
    <mergeCell ref="A1:O1"/>
  </mergeCells>
  <printOptions horizontalCentered="1"/>
  <pageMargins left="0.25" right="0.25" top="0.75" bottom="0.75" header="0.3" footer="0.3"/>
  <pageSetup scale="61" orientation="portrait" r:id="rId1"/>
  <headerFooter scaleWithDoc="0">
    <oddHeader>&amp;C&amp;8Redacted&amp;R&amp;7Enbridge Gas Utah
Docket No 25-057-20
EGU Redacted Exhibit 1.10
Page 3 of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335AB-DB73-40D8-B28D-4B7ED3B38B79}">
  <sheetPr>
    <tabColor rgb="FF92D050"/>
    <pageSetUpPr fitToPage="1"/>
  </sheetPr>
  <dimension ref="A3:J41"/>
  <sheetViews>
    <sheetView view="pageLayout" zoomScaleNormal="100" workbookViewId="0">
      <selection activeCell="B4" sqref="B4:I4"/>
    </sheetView>
  </sheetViews>
  <sheetFormatPr defaultRowHeight="12.75"/>
  <cols>
    <col min="1" max="1" width="11.42578125" customWidth="1"/>
    <col min="2" max="2" width="13.28515625" bestFit="1" customWidth="1"/>
    <col min="3" max="3" width="9" customWidth="1"/>
    <col min="4" max="4" width="10.42578125" customWidth="1"/>
    <col min="5" max="5" width="14.140625" customWidth="1"/>
    <col min="6" max="6" width="3.5703125" customWidth="1"/>
    <col min="7" max="7" width="12.7109375" customWidth="1"/>
    <col min="8" max="8" width="2.85546875" customWidth="1"/>
    <col min="9" max="9" width="12.7109375" customWidth="1"/>
    <col min="10" max="10" width="2.85546875" customWidth="1"/>
  </cols>
  <sheetData>
    <row r="3" spans="1:10">
      <c r="A3" s="10"/>
      <c r="B3" s="88" t="s">
        <v>4</v>
      </c>
      <c r="C3" s="89"/>
      <c r="D3" s="89"/>
      <c r="E3" s="89"/>
      <c r="F3" s="89"/>
      <c r="G3" s="89"/>
      <c r="H3" s="89"/>
      <c r="I3" s="89"/>
      <c r="J3" s="74"/>
    </row>
    <row r="4" spans="1:10">
      <c r="A4" s="10"/>
      <c r="B4" s="88" t="s">
        <v>5</v>
      </c>
      <c r="C4" s="89"/>
      <c r="D4" s="89"/>
      <c r="E4" s="89"/>
      <c r="F4" s="89"/>
      <c r="G4" s="89"/>
      <c r="H4" s="89"/>
      <c r="I4" s="89"/>
      <c r="J4" s="74"/>
    </row>
    <row r="5" spans="1:10">
      <c r="A5" s="10"/>
      <c r="B5" s="10"/>
      <c r="C5" s="11"/>
      <c r="D5" s="10"/>
      <c r="E5" s="10"/>
      <c r="F5" s="10"/>
      <c r="G5" s="10"/>
      <c r="H5" s="10"/>
      <c r="I5" s="10"/>
      <c r="J5" s="10"/>
    </row>
    <row r="6" spans="1:10">
      <c r="A6" s="10"/>
      <c r="B6" s="10"/>
      <c r="C6" s="11"/>
      <c r="D6" s="10"/>
      <c r="E6" s="10"/>
      <c r="F6" s="10"/>
      <c r="G6" s="10"/>
      <c r="H6" s="10"/>
      <c r="I6" s="10"/>
      <c r="J6" s="10"/>
    </row>
    <row r="7" spans="1:10">
      <c r="A7" s="10"/>
      <c r="B7" s="75" t="s">
        <v>6</v>
      </c>
      <c r="C7" s="75" t="s">
        <v>7</v>
      </c>
      <c r="D7" s="12" t="s">
        <v>8</v>
      </c>
      <c r="E7" s="90" t="s">
        <v>9</v>
      </c>
      <c r="F7" s="90"/>
      <c r="G7" s="90" t="s">
        <v>10</v>
      </c>
      <c r="H7" s="90"/>
      <c r="I7" s="90" t="s">
        <v>11</v>
      </c>
      <c r="J7" s="90"/>
    </row>
    <row r="8" spans="1:10">
      <c r="A8" s="10"/>
      <c r="B8" s="13"/>
      <c r="C8" s="74"/>
      <c r="D8" s="13"/>
      <c r="E8" s="88" t="s">
        <v>12</v>
      </c>
      <c r="F8" s="89"/>
      <c r="G8" s="88" t="s">
        <v>13</v>
      </c>
      <c r="H8" s="89"/>
      <c r="I8" s="13"/>
      <c r="J8" s="13"/>
    </row>
    <row r="9" spans="1:10">
      <c r="A9" s="14"/>
      <c r="B9" s="72" t="s">
        <v>14</v>
      </c>
      <c r="C9" s="72"/>
      <c r="D9" s="15" t="s">
        <v>15</v>
      </c>
      <c r="E9" s="83" t="s">
        <v>16</v>
      </c>
      <c r="F9" s="84"/>
      <c r="G9" s="83" t="s">
        <v>17</v>
      </c>
      <c r="H9" s="84"/>
      <c r="I9" s="16"/>
      <c r="J9" s="16"/>
    </row>
    <row r="10" spans="1:10" ht="13.5" thickBot="1">
      <c r="A10" s="17"/>
      <c r="B10" s="73" t="s">
        <v>18</v>
      </c>
      <c r="C10" s="73" t="s">
        <v>19</v>
      </c>
      <c r="D10" s="18" t="s">
        <v>20</v>
      </c>
      <c r="E10" s="85">
        <f>A41</f>
        <v>45689</v>
      </c>
      <c r="F10" s="85"/>
      <c r="G10" s="86" t="s">
        <v>21</v>
      </c>
      <c r="H10" s="87"/>
      <c r="I10" s="19" t="s">
        <v>22</v>
      </c>
      <c r="J10" s="73"/>
    </row>
    <row r="11" spans="1:10">
      <c r="A11" s="10"/>
      <c r="B11" s="10"/>
      <c r="C11" s="11"/>
      <c r="D11" s="10"/>
      <c r="E11" s="10"/>
      <c r="F11" s="10"/>
      <c r="G11" s="10"/>
      <c r="H11" s="10"/>
      <c r="I11" s="10"/>
      <c r="J11" s="10"/>
    </row>
    <row r="12" spans="1:10">
      <c r="A12" s="11">
        <v>1</v>
      </c>
      <c r="B12" s="11" t="s">
        <v>23</v>
      </c>
      <c r="C12" s="11" t="s">
        <v>24</v>
      </c>
      <c r="D12" s="20">
        <v>13</v>
      </c>
      <c r="E12" s="21">
        <v>115.02</v>
      </c>
      <c r="F12" s="21"/>
      <c r="G12" s="21">
        <v>115.12</v>
      </c>
      <c r="H12" s="21"/>
      <c r="I12" s="21">
        <v>0.10000000000000853</v>
      </c>
      <c r="J12" s="21"/>
    </row>
    <row r="13" spans="1:10">
      <c r="A13" s="11">
        <f t="shared" ref="A13:A23" si="0">A12+1</f>
        <v>2</v>
      </c>
      <c r="B13" s="10"/>
      <c r="C13" s="11" t="s">
        <v>25</v>
      </c>
      <c r="D13" s="20">
        <v>10.9</v>
      </c>
      <c r="E13" s="22">
        <v>97.53</v>
      </c>
      <c r="F13" s="22"/>
      <c r="G13" s="22">
        <v>97.61</v>
      </c>
      <c r="H13" s="22"/>
      <c r="I13" s="22">
        <v>7.9999999999998295E-2</v>
      </c>
      <c r="J13" s="22"/>
    </row>
    <row r="14" spans="1:10">
      <c r="A14" s="11">
        <f t="shared" si="0"/>
        <v>3</v>
      </c>
      <c r="B14" s="10"/>
      <c r="C14" s="11" t="s">
        <v>26</v>
      </c>
      <c r="D14" s="20">
        <v>8.8000000000000007</v>
      </c>
      <c r="E14" s="22">
        <v>80.040000000000006</v>
      </c>
      <c r="F14" s="22"/>
      <c r="G14" s="22">
        <v>80.11</v>
      </c>
      <c r="H14" s="22"/>
      <c r="I14" s="22">
        <v>6.9999999999993179E-2</v>
      </c>
      <c r="J14" s="22"/>
    </row>
    <row r="15" spans="1:10">
      <c r="A15" s="11">
        <f t="shared" si="0"/>
        <v>4</v>
      </c>
      <c r="B15" s="10"/>
      <c r="C15" s="11" t="s">
        <v>27</v>
      </c>
      <c r="D15" s="20">
        <v>7.3</v>
      </c>
      <c r="E15" s="22">
        <v>60.16</v>
      </c>
      <c r="F15" s="22"/>
      <c r="G15" s="22">
        <v>60.21</v>
      </c>
      <c r="H15" s="22"/>
      <c r="I15" s="22">
        <v>5.0000000000004263E-2</v>
      </c>
      <c r="J15" s="22"/>
    </row>
    <row r="16" spans="1:10">
      <c r="A16" s="11">
        <f t="shared" si="0"/>
        <v>5</v>
      </c>
      <c r="B16" s="10"/>
      <c r="C16" s="11" t="s">
        <v>28</v>
      </c>
      <c r="D16" s="20">
        <v>3.8</v>
      </c>
      <c r="E16" s="22">
        <v>34.549999999999997</v>
      </c>
      <c r="F16" s="22"/>
      <c r="G16" s="22">
        <v>34.58</v>
      </c>
      <c r="H16" s="22"/>
      <c r="I16" s="22">
        <v>3.0000000000001137E-2</v>
      </c>
      <c r="J16" s="22"/>
    </row>
    <row r="17" spans="1:10">
      <c r="A17" s="11">
        <f t="shared" si="0"/>
        <v>6</v>
      </c>
      <c r="B17" s="10"/>
      <c r="C17" s="11" t="s">
        <v>29</v>
      </c>
      <c r="D17" s="20">
        <v>2.7</v>
      </c>
      <c r="E17" s="22">
        <v>26.51</v>
      </c>
      <c r="F17" s="22"/>
      <c r="G17" s="22">
        <v>26.52</v>
      </c>
      <c r="H17" s="22"/>
      <c r="I17" s="22">
        <v>9.9999999999980105E-3</v>
      </c>
      <c r="J17" s="22"/>
    </row>
    <row r="18" spans="1:10">
      <c r="A18" s="11">
        <f t="shared" si="0"/>
        <v>7</v>
      </c>
      <c r="B18" s="10"/>
      <c r="C18" s="11" t="s">
        <v>30</v>
      </c>
      <c r="D18" s="20">
        <v>1.8</v>
      </c>
      <c r="E18" s="22">
        <v>19.920000000000002</v>
      </c>
      <c r="F18" s="22"/>
      <c r="G18" s="22">
        <v>19.93</v>
      </c>
      <c r="H18" s="22"/>
      <c r="I18" s="22">
        <v>9.9999999999980105E-3</v>
      </c>
      <c r="J18" s="22"/>
    </row>
    <row r="19" spans="1:10">
      <c r="A19" s="11">
        <f t="shared" si="0"/>
        <v>8</v>
      </c>
      <c r="B19" s="10"/>
      <c r="C19" s="11" t="s">
        <v>31</v>
      </c>
      <c r="D19" s="20">
        <v>1.6</v>
      </c>
      <c r="E19" s="22">
        <v>18.46</v>
      </c>
      <c r="F19" s="22"/>
      <c r="G19" s="22">
        <v>18.47</v>
      </c>
      <c r="H19" s="22"/>
      <c r="I19" s="22">
        <v>9.9999999999980105E-3</v>
      </c>
      <c r="J19" s="22"/>
    </row>
    <row r="20" spans="1:10">
      <c r="A20" s="11">
        <f t="shared" si="0"/>
        <v>9</v>
      </c>
      <c r="B20" s="10"/>
      <c r="C20" s="11" t="s">
        <v>32</v>
      </c>
      <c r="D20" s="20">
        <v>1.8</v>
      </c>
      <c r="E20" s="22">
        <v>19.920000000000002</v>
      </c>
      <c r="F20" s="22"/>
      <c r="G20" s="22">
        <v>19.93</v>
      </c>
      <c r="H20" s="22"/>
      <c r="I20" s="22">
        <v>9.9999999999980105E-3</v>
      </c>
      <c r="J20" s="22"/>
    </row>
    <row r="21" spans="1:10">
      <c r="A21" s="11">
        <f t="shared" si="0"/>
        <v>10</v>
      </c>
      <c r="B21" s="10"/>
      <c r="C21" s="11" t="s">
        <v>33</v>
      </c>
      <c r="D21" s="20">
        <v>2.7</v>
      </c>
      <c r="E21" s="22">
        <v>26.51</v>
      </c>
      <c r="F21" s="22"/>
      <c r="G21" s="22">
        <v>26.52</v>
      </c>
      <c r="H21" s="22"/>
      <c r="I21" s="22">
        <v>9.9999999999980105E-3</v>
      </c>
      <c r="J21" s="22"/>
    </row>
    <row r="22" spans="1:10">
      <c r="A22" s="11">
        <f t="shared" si="0"/>
        <v>11</v>
      </c>
      <c r="B22" s="10"/>
      <c r="C22" s="11" t="s">
        <v>34</v>
      </c>
      <c r="D22" s="20">
        <v>5.5</v>
      </c>
      <c r="E22" s="22">
        <v>52.56</v>
      </c>
      <c r="F22" s="22"/>
      <c r="G22" s="22">
        <v>52.6</v>
      </c>
      <c r="H22" s="22"/>
      <c r="I22" s="22">
        <v>3.9999999999999147E-2</v>
      </c>
      <c r="J22" s="22"/>
    </row>
    <row r="23" spans="1:10">
      <c r="A23" s="11">
        <f t="shared" si="0"/>
        <v>12</v>
      </c>
      <c r="B23" s="10"/>
      <c r="C23" s="11" t="s">
        <v>35</v>
      </c>
      <c r="D23" s="20">
        <v>10.1</v>
      </c>
      <c r="E23" s="22">
        <v>90.87</v>
      </c>
      <c r="F23" s="22"/>
      <c r="G23" s="22">
        <v>90.94</v>
      </c>
      <c r="H23" s="22"/>
      <c r="I23" s="22">
        <v>6.9999999999993179E-2</v>
      </c>
      <c r="J23" s="22"/>
    </row>
    <row r="24" spans="1:10" ht="13.5" thickBot="1">
      <c r="A24" s="11"/>
      <c r="B24" s="10"/>
      <c r="C24" s="11"/>
      <c r="D24" s="23"/>
      <c r="E24" s="24"/>
      <c r="F24" s="24"/>
      <c r="G24" s="24"/>
      <c r="H24" s="24"/>
      <c r="I24" s="25"/>
      <c r="J24" s="26"/>
    </row>
    <row r="25" spans="1:10" ht="13.5" thickTop="1">
      <c r="A25" s="11"/>
      <c r="B25" s="10"/>
      <c r="C25" s="11"/>
      <c r="D25" s="27"/>
      <c r="E25" s="28"/>
      <c r="F25" s="28"/>
      <c r="G25" s="11"/>
      <c r="H25" s="11"/>
      <c r="I25" s="28" t="s">
        <v>36</v>
      </c>
      <c r="J25" s="28"/>
    </row>
    <row r="26" spans="1:10">
      <c r="A26" s="11">
        <f>A23+1</f>
        <v>13</v>
      </c>
      <c r="B26" s="10"/>
      <c r="C26" s="27" t="s">
        <v>37</v>
      </c>
      <c r="D26" s="29">
        <v>70</v>
      </c>
      <c r="E26" s="21">
        <v>642.05000000000007</v>
      </c>
      <c r="F26" s="21"/>
      <c r="G26" s="21">
        <v>642.54</v>
      </c>
      <c r="H26" s="21"/>
      <c r="I26" s="21">
        <v>0.48999999999998778</v>
      </c>
      <c r="J26" s="21"/>
    </row>
    <row r="27" spans="1:10">
      <c r="A27" s="10"/>
      <c r="B27" s="10"/>
      <c r="C27" s="11"/>
      <c r="D27" s="10"/>
      <c r="E27" s="30"/>
      <c r="F27" s="30"/>
      <c r="G27" s="30"/>
      <c r="H27" s="10"/>
      <c r="I27" s="10"/>
      <c r="J27" s="10"/>
    </row>
    <row r="28" spans="1:10">
      <c r="A28" s="11">
        <v>14</v>
      </c>
      <c r="B28" s="10" t="s">
        <v>36</v>
      </c>
      <c r="C28" s="11"/>
      <c r="D28" s="10"/>
      <c r="E28" s="10"/>
      <c r="F28" s="10"/>
      <c r="G28" s="31" t="s">
        <v>38</v>
      </c>
      <c r="H28" s="31"/>
      <c r="I28" s="32">
        <v>0.08</v>
      </c>
      <c r="J28" s="33" t="s">
        <v>39</v>
      </c>
    </row>
    <row r="31" spans="1:10">
      <c r="B31">
        <v>45555</v>
      </c>
      <c r="I31" s="2"/>
    </row>
    <row r="32" spans="1:10">
      <c r="B32">
        <f>B31+180</f>
        <v>45735</v>
      </c>
    </row>
    <row r="36" spans="1:5">
      <c r="A36" s="34"/>
      <c r="B36" s="35"/>
      <c r="C36" s="9" t="s">
        <v>40</v>
      </c>
      <c r="D36" s="9" t="s">
        <v>41</v>
      </c>
    </row>
    <row r="37" spans="1:5" ht="13.5" thickBot="1">
      <c r="A37" s="35"/>
      <c r="B37" s="36" t="s">
        <v>42</v>
      </c>
      <c r="C37" s="37" t="s">
        <v>43</v>
      </c>
      <c r="D37" s="37" t="s">
        <v>43</v>
      </c>
    </row>
    <row r="38" spans="1:5">
      <c r="A38" s="35" t="s">
        <v>44</v>
      </c>
      <c r="B38" s="38">
        <v>6.75</v>
      </c>
      <c r="C38" s="39">
        <f>'Exhibit 1.10 pg 3 Rates'!X10</f>
        <v>0</v>
      </c>
      <c r="D38" s="39">
        <f>'Exhibit 1.10 pg 3 Rates'!X7</f>
        <v>0</v>
      </c>
      <c r="E38" s="71"/>
    </row>
    <row r="39" spans="1:5">
      <c r="A39" s="35"/>
      <c r="B39" s="38"/>
      <c r="C39" s="39"/>
      <c r="D39" s="39"/>
    </row>
    <row r="40" spans="1:5">
      <c r="A40" s="35" t="s">
        <v>45</v>
      </c>
      <c r="B40" s="38"/>
      <c r="C40" s="40"/>
      <c r="D40" s="40"/>
    </row>
    <row r="41" spans="1:5">
      <c r="A41" s="41">
        <v>45689</v>
      </c>
      <c r="B41" s="38">
        <v>6.75</v>
      </c>
      <c r="C41" s="39">
        <f>'Exhibit 1.10 pg 3 Rates'!V10</f>
        <v>0</v>
      </c>
      <c r="D41" s="39">
        <f>'Exhibit 1.10 pg 3 Rates'!V7</f>
        <v>0</v>
      </c>
      <c r="E41" s="71"/>
    </row>
  </sheetData>
  <mergeCells count="11">
    <mergeCell ref="E9:F9"/>
    <mergeCell ref="G9:H9"/>
    <mergeCell ref="E10:F10"/>
    <mergeCell ref="G10:H10"/>
    <mergeCell ref="B3:I3"/>
    <mergeCell ref="B4:I4"/>
    <mergeCell ref="E7:F7"/>
    <mergeCell ref="G7:H7"/>
    <mergeCell ref="I7:J7"/>
    <mergeCell ref="E8:F8"/>
    <mergeCell ref="G8:H8"/>
  </mergeCells>
  <pageMargins left="0.7" right="0.7" top="0.84375" bottom="0.75" header="0.3" footer="0.3"/>
  <pageSetup scale="99" orientation="portrait" r:id="rId1"/>
  <headerFooter scaleWithDoc="0">
    <oddHeader>&amp;R&amp;9Enbridge Gas Utah
Docket No 25-057-20
EGU Redacted Exhibit 1.10
Page 4 of 4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35"/>
  <sheetViews>
    <sheetView zoomScale="130" zoomScaleNormal="130" workbookViewId="0">
      <pane xSplit="1" topLeftCell="X1" activePane="topRight" state="frozen"/>
      <selection activeCell="AN43" sqref="AN43"/>
      <selection pane="topRight" activeCell="AI11" sqref="AI11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54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2">
        <f>(10042289+4946523)*-1</f>
        <v>-14988812</v>
      </c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-14988812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-14988812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-14988812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-14988812</v>
      </c>
      <c r="BA10" s="2"/>
      <c r="BB10" s="43">
        <f>SUM(B10:M10)</f>
        <v>0</v>
      </c>
      <c r="BC10" s="43">
        <f>SUM(N10:Y10)</f>
        <v>0</v>
      </c>
      <c r="BD10" s="43">
        <f>SUM(Z10:AK10)</f>
        <v>-14988812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46964.944266666665</v>
      </c>
      <c r="AA25" s="2">
        <f>-$BD$10*$Z$21/12</f>
        <v>46964.944266666665</v>
      </c>
      <c r="AB25" s="2">
        <f t="shared" si="13"/>
        <v>46964.944266666665</v>
      </c>
      <c r="AC25" s="2">
        <f t="shared" si="13"/>
        <v>46964.944266666665</v>
      </c>
      <c r="AD25" s="2">
        <f t="shared" si="13"/>
        <v>46964.944266666665</v>
      </c>
      <c r="AE25" s="2">
        <f t="shared" si="13"/>
        <v>46964.944266666665</v>
      </c>
      <c r="AF25" s="2">
        <f t="shared" si="13"/>
        <v>46964.944266666665</v>
      </c>
      <c r="AG25" s="2">
        <f t="shared" si="13"/>
        <v>46964.944266666665</v>
      </c>
      <c r="AH25" s="2">
        <f t="shared" si="13"/>
        <v>46964.944266666665</v>
      </c>
      <c r="AI25" s="2">
        <f t="shared" si="13"/>
        <v>46964.944266666665</v>
      </c>
      <c r="AJ25" s="2">
        <f t="shared" si="13"/>
        <v>46964.944266666665</v>
      </c>
      <c r="AK25" s="2">
        <f t="shared" si="13"/>
        <v>46964.944266666665</v>
      </c>
      <c r="AL25" s="2">
        <f t="shared" ref="AL25:AW25" si="14">-$BD$10*$AA$21/12</f>
        <v>90182.685533333337</v>
      </c>
      <c r="AM25" s="2">
        <f t="shared" si="14"/>
        <v>90182.685533333337</v>
      </c>
      <c r="AN25" s="2">
        <f t="shared" si="14"/>
        <v>90182.685533333337</v>
      </c>
      <c r="AO25" s="2">
        <f t="shared" si="14"/>
        <v>90182.685533333337</v>
      </c>
      <c r="AP25" s="2">
        <f t="shared" si="14"/>
        <v>90182.685533333337</v>
      </c>
      <c r="AQ25" s="2">
        <f t="shared" si="14"/>
        <v>90182.685533333337</v>
      </c>
      <c r="AR25" s="2">
        <f t="shared" si="14"/>
        <v>90182.685533333337</v>
      </c>
      <c r="AS25" s="2">
        <f t="shared" si="14"/>
        <v>90182.685533333337</v>
      </c>
      <c r="AT25" s="2">
        <f t="shared" si="14"/>
        <v>90182.685533333337</v>
      </c>
      <c r="AU25" s="2">
        <f t="shared" si="14"/>
        <v>90182.685533333337</v>
      </c>
      <c r="AV25" s="2">
        <f t="shared" si="14"/>
        <v>90182.685533333337</v>
      </c>
      <c r="AW25" s="2">
        <f t="shared" si="14"/>
        <v>90182.685533333337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46964.944266666665</v>
      </c>
      <c r="AA27" s="78">
        <f t="shared" si="16"/>
        <v>46964.944266666665</v>
      </c>
      <c r="AB27" s="78">
        <f t="shared" si="16"/>
        <v>46964.944266666665</v>
      </c>
      <c r="AC27" s="78">
        <f t="shared" si="16"/>
        <v>46964.944266666665</v>
      </c>
      <c r="AD27" s="78">
        <f t="shared" si="16"/>
        <v>46964.944266666665</v>
      </c>
      <c r="AE27" s="78">
        <f t="shared" si="16"/>
        <v>46964.944266666665</v>
      </c>
      <c r="AF27" s="78">
        <f t="shared" si="16"/>
        <v>46964.944266666665</v>
      </c>
      <c r="AG27" s="78">
        <f t="shared" si="16"/>
        <v>46964.944266666665</v>
      </c>
      <c r="AH27" s="78">
        <f t="shared" si="16"/>
        <v>46964.944266666665</v>
      </c>
      <c r="AI27" s="78">
        <f t="shared" si="16"/>
        <v>46964.944266666665</v>
      </c>
      <c r="AJ27" s="78">
        <f t="shared" si="16"/>
        <v>46964.944266666665</v>
      </c>
      <c r="AK27" s="78">
        <f t="shared" si="16"/>
        <v>46964.944266666665</v>
      </c>
      <c r="AL27" s="78">
        <f t="shared" si="16"/>
        <v>90182.685533333337</v>
      </c>
      <c r="AM27" s="78">
        <f t="shared" si="16"/>
        <v>90182.685533333337</v>
      </c>
      <c r="AN27" s="78">
        <f t="shared" si="16"/>
        <v>90182.685533333337</v>
      </c>
      <c r="AO27" s="78">
        <f t="shared" si="16"/>
        <v>90182.685533333337</v>
      </c>
      <c r="AP27" s="78">
        <f t="shared" si="16"/>
        <v>90182.685533333337</v>
      </c>
      <c r="AQ27" s="78">
        <f t="shared" si="16"/>
        <v>90182.685533333337</v>
      </c>
      <c r="AR27" s="78">
        <f t="shared" si="16"/>
        <v>90182.685533333337</v>
      </c>
      <c r="AS27" s="78">
        <f t="shared" si="16"/>
        <v>90182.685533333337</v>
      </c>
      <c r="AT27" s="78">
        <f t="shared" si="16"/>
        <v>90182.685533333337</v>
      </c>
      <c r="AU27" s="78">
        <f t="shared" si="16"/>
        <v>90182.685533333337</v>
      </c>
      <c r="AV27" s="78">
        <f t="shared" si="16"/>
        <v>90182.685533333337</v>
      </c>
      <c r="AW27" s="78">
        <f t="shared" si="16"/>
        <v>90182.685533333337</v>
      </c>
    </row>
    <row r="28" spans="1:53">
      <c r="A28" s="59" t="s">
        <v>88</v>
      </c>
      <c r="B28" s="60">
        <f>'Mains Detail'!D43</f>
        <v>0</v>
      </c>
      <c r="C28" s="60">
        <f>'Mains Detail'!E43</f>
        <v>0</v>
      </c>
      <c r="D28" s="60">
        <f>'Mains Detail'!F43</f>
        <v>0</v>
      </c>
      <c r="E28" s="60">
        <f>'Mains Detail'!G43</f>
        <v>0</v>
      </c>
      <c r="F28" s="60">
        <f>'Mains Detail'!H43</f>
        <v>0</v>
      </c>
      <c r="G28" s="60">
        <f>'Mains Detail'!I43</f>
        <v>0</v>
      </c>
      <c r="H28" s="60">
        <f>'Mains Detail'!J43</f>
        <v>0</v>
      </c>
      <c r="I28" s="60">
        <f>'Mains Detail'!K43</f>
        <v>0</v>
      </c>
      <c r="J28" s="60">
        <f>'Mains Detail'!L43</f>
        <v>0</v>
      </c>
      <c r="K28" s="60">
        <f>'Mains Detail'!M43</f>
        <v>0</v>
      </c>
      <c r="L28" s="60">
        <f>'Mains Detail'!N43</f>
        <v>0</v>
      </c>
      <c r="M28" s="60">
        <f>'Mains Detail'!O43</f>
        <v>0</v>
      </c>
      <c r="N28" s="60">
        <f>'Mains Detail'!P43</f>
        <v>0</v>
      </c>
      <c r="O28" s="60">
        <f>'Mains Detail'!Q43</f>
        <v>0</v>
      </c>
      <c r="P28" s="60">
        <f>'Mains Detail'!R43</f>
        <v>0</v>
      </c>
      <c r="Q28" s="60">
        <f>'Mains Detail'!S43</f>
        <v>0</v>
      </c>
      <c r="R28" s="60">
        <f>'Mains Detail'!T43</f>
        <v>0</v>
      </c>
      <c r="S28" s="60">
        <f>'Mains Detail'!U43</f>
        <v>0</v>
      </c>
      <c r="T28" s="60">
        <f>'Mains Detail'!V43</f>
        <v>0</v>
      </c>
      <c r="U28" s="60">
        <f>'Mains Detail'!W43</f>
        <v>0</v>
      </c>
      <c r="V28" s="60">
        <f>'Mains Detail'!X43</f>
        <v>0</v>
      </c>
      <c r="W28" s="60">
        <f>'Mains Detail'!Y43</f>
        <v>0</v>
      </c>
      <c r="X28" s="60">
        <f>'Mains Detail'!Z43</f>
        <v>0</v>
      </c>
      <c r="Y28" s="60">
        <f>'Mains Detail'!AA43</f>
        <v>0</v>
      </c>
      <c r="Z28" s="60">
        <f>'Mains Detail'!AB43</f>
        <v>0</v>
      </c>
      <c r="AA28" s="60">
        <f>'Mains Detail'!AC43</f>
        <v>0</v>
      </c>
      <c r="AB28" s="60">
        <f>'Mains Detail'!AD43</f>
        <v>0</v>
      </c>
      <c r="AC28" s="60">
        <f>'Mains Detail'!AE43</f>
        <v>0</v>
      </c>
      <c r="AD28" s="60">
        <f>'Mains Detail'!AF43</f>
        <v>0</v>
      </c>
      <c r="AE28" s="60">
        <f>'Mains Detail'!AG43</f>
        <v>0</v>
      </c>
      <c r="AF28" s="60">
        <f>'Mains Detail'!AH43</f>
        <v>0</v>
      </c>
      <c r="AG28" s="60">
        <f>'Mains Detail'!AI43</f>
        <v>0</v>
      </c>
      <c r="AH28" s="60">
        <f>'Mains Detail'!AJ43</f>
        <v>0</v>
      </c>
      <c r="AI28" s="60">
        <f>'Mains Detail'!AK43</f>
        <v>24107.005966666668</v>
      </c>
      <c r="AJ28" s="60">
        <f>'Mains Detail'!AL43</f>
        <v>24107.005966666668</v>
      </c>
      <c r="AK28" s="60">
        <f>'Mains Detail'!AM43</f>
        <v>24107.005966666668</v>
      </c>
      <c r="AL28" s="60">
        <f>'Mains Detail'!AN43</f>
        <v>24107.005966666668</v>
      </c>
      <c r="AM28" s="60">
        <f>'Mains Detail'!AO43</f>
        <v>24107.005966666668</v>
      </c>
      <c r="AN28" s="60">
        <f>'Mains Detail'!AP43</f>
        <v>24107.005966666668</v>
      </c>
      <c r="AO28" s="60">
        <f>'Mains Detail'!AQ43</f>
        <v>24107.005966666668</v>
      </c>
      <c r="AP28" s="60">
        <f>'Mains Detail'!AR43</f>
        <v>24107.005966666668</v>
      </c>
      <c r="AQ28" s="60">
        <f>'Mains Detail'!AS43</f>
        <v>24107.005966666668</v>
      </c>
      <c r="AR28" s="60">
        <f>'Mains Detail'!AT43</f>
        <v>24107.005966666668</v>
      </c>
      <c r="AS28" s="60">
        <f>'Mains Detail'!AU43</f>
        <v>24107.005966666668</v>
      </c>
      <c r="AT28" s="60">
        <f>'Mains Detail'!AV43</f>
        <v>24107.005966666668</v>
      </c>
      <c r="AU28" s="60">
        <f>'Mains Detail'!AW43</f>
        <v>24107.005966666668</v>
      </c>
      <c r="AV28" s="60">
        <f>'Mains Detail'!AX43</f>
        <v>24107.005966666668</v>
      </c>
      <c r="AW28" s="60">
        <f>'Mains Detail'!AY43</f>
        <v>24107.005966666668</v>
      </c>
    </row>
    <row r="29" spans="1:53">
      <c r="A29" t="s">
        <v>89</v>
      </c>
      <c r="B29" s="2">
        <f t="shared" ref="B29:Y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ref="Z29:AW29" si="18">Z27-Z28</f>
        <v>46964.944266666665</v>
      </c>
      <c r="AA29" s="2">
        <f t="shared" si="18"/>
        <v>46964.944266666665</v>
      </c>
      <c r="AB29" s="2">
        <f t="shared" si="18"/>
        <v>46964.944266666665</v>
      </c>
      <c r="AC29" s="2">
        <f t="shared" si="18"/>
        <v>46964.944266666665</v>
      </c>
      <c r="AD29" s="2">
        <f t="shared" si="18"/>
        <v>46964.944266666665</v>
      </c>
      <c r="AE29" s="2">
        <f t="shared" si="18"/>
        <v>46964.944266666665</v>
      </c>
      <c r="AF29" s="2">
        <f t="shared" si="18"/>
        <v>46964.944266666665</v>
      </c>
      <c r="AG29" s="2">
        <f t="shared" si="18"/>
        <v>46964.944266666665</v>
      </c>
      <c r="AH29" s="2">
        <f t="shared" si="18"/>
        <v>46964.944266666665</v>
      </c>
      <c r="AI29" s="2">
        <f t="shared" si="18"/>
        <v>22857.938299999998</v>
      </c>
      <c r="AJ29" s="2">
        <f t="shared" si="18"/>
        <v>22857.938299999998</v>
      </c>
      <c r="AK29" s="2">
        <f t="shared" si="18"/>
        <v>22857.938299999998</v>
      </c>
      <c r="AL29" s="2">
        <f t="shared" si="18"/>
        <v>66075.679566666673</v>
      </c>
      <c r="AM29" s="2">
        <f t="shared" si="18"/>
        <v>66075.679566666673</v>
      </c>
      <c r="AN29" s="2">
        <f t="shared" si="18"/>
        <v>66075.679566666673</v>
      </c>
      <c r="AO29" s="2">
        <f t="shared" si="18"/>
        <v>66075.679566666673</v>
      </c>
      <c r="AP29" s="2">
        <f t="shared" si="18"/>
        <v>66075.679566666673</v>
      </c>
      <c r="AQ29" s="2">
        <f t="shared" si="18"/>
        <v>66075.679566666673</v>
      </c>
      <c r="AR29" s="2">
        <f t="shared" si="18"/>
        <v>66075.679566666673</v>
      </c>
      <c r="AS29" s="2">
        <f t="shared" si="18"/>
        <v>66075.679566666673</v>
      </c>
      <c r="AT29" s="2">
        <f t="shared" si="18"/>
        <v>66075.679566666673</v>
      </c>
      <c r="AU29" s="2">
        <f t="shared" si="18"/>
        <v>66075.679566666673</v>
      </c>
      <c r="AV29" s="2">
        <f t="shared" si="18"/>
        <v>66075.679566666673</v>
      </c>
      <c r="AW29" s="2">
        <f t="shared" si="18"/>
        <v>66075.679566666673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Y31" si="19">B29*B30</f>
        <v>0</v>
      </c>
      <c r="C31" s="2">
        <f t="shared" si="19"/>
        <v>0</v>
      </c>
      <c r="D31" s="2">
        <f t="shared" si="19"/>
        <v>0</v>
      </c>
      <c r="E31" s="2">
        <f t="shared" si="19"/>
        <v>0</v>
      </c>
      <c r="F31" s="2">
        <f t="shared" si="19"/>
        <v>0</v>
      </c>
      <c r="G31" s="2">
        <f t="shared" si="19"/>
        <v>0</v>
      </c>
      <c r="H31" s="2">
        <f t="shared" si="19"/>
        <v>0</v>
      </c>
      <c r="I31" s="2">
        <f t="shared" si="19"/>
        <v>0</v>
      </c>
      <c r="J31" s="2">
        <f t="shared" si="19"/>
        <v>0</v>
      </c>
      <c r="K31" s="2">
        <f t="shared" si="19"/>
        <v>0</v>
      </c>
      <c r="L31" s="2">
        <f t="shared" si="19"/>
        <v>0</v>
      </c>
      <c r="M31" s="2">
        <f t="shared" si="19"/>
        <v>0</v>
      </c>
      <c r="N31" s="2">
        <f t="shared" si="19"/>
        <v>0</v>
      </c>
      <c r="O31" s="2">
        <f t="shared" si="19"/>
        <v>0</v>
      </c>
      <c r="P31" s="2">
        <f t="shared" si="19"/>
        <v>0</v>
      </c>
      <c r="Q31" s="2">
        <f t="shared" si="19"/>
        <v>0</v>
      </c>
      <c r="R31" s="2">
        <f t="shared" si="19"/>
        <v>0</v>
      </c>
      <c r="S31" s="2">
        <f t="shared" si="19"/>
        <v>0</v>
      </c>
      <c r="T31" s="2">
        <f t="shared" si="19"/>
        <v>0</v>
      </c>
      <c r="U31" s="2">
        <f t="shared" si="19"/>
        <v>0</v>
      </c>
      <c r="V31" s="2">
        <f t="shared" si="19"/>
        <v>0</v>
      </c>
      <c r="W31" s="2">
        <f t="shared" si="19"/>
        <v>0</v>
      </c>
      <c r="X31" s="2">
        <f t="shared" si="19"/>
        <v>0</v>
      </c>
      <c r="Y31" s="2">
        <f t="shared" si="19"/>
        <v>0</v>
      </c>
      <c r="Z31" s="2">
        <f t="shared" ref="Z31:AW31" si="20">Z29*Z30</f>
        <v>11609.734222720001</v>
      </c>
      <c r="AA31" s="2">
        <f t="shared" si="20"/>
        <v>11609.734222720001</v>
      </c>
      <c r="AB31" s="2">
        <f t="shared" si="20"/>
        <v>11609.734222720001</v>
      </c>
      <c r="AC31" s="2">
        <f t="shared" si="20"/>
        <v>11609.734222720001</v>
      </c>
      <c r="AD31" s="2">
        <f t="shared" si="20"/>
        <v>11609.734222720001</v>
      </c>
      <c r="AE31" s="2">
        <f t="shared" si="20"/>
        <v>11609.734222720001</v>
      </c>
      <c r="AF31" s="2">
        <f t="shared" si="20"/>
        <v>11609.734222720001</v>
      </c>
      <c r="AG31" s="2">
        <f t="shared" si="20"/>
        <v>11609.734222720001</v>
      </c>
      <c r="AH31" s="2">
        <f t="shared" si="20"/>
        <v>11609.734222720001</v>
      </c>
      <c r="AI31" s="2">
        <f t="shared" si="20"/>
        <v>5650.4823477599994</v>
      </c>
      <c r="AJ31" s="2">
        <f t="shared" si="20"/>
        <v>5650.4823477599994</v>
      </c>
      <c r="AK31" s="2">
        <f t="shared" si="20"/>
        <v>5650.4823477599994</v>
      </c>
      <c r="AL31" s="2">
        <f t="shared" si="20"/>
        <v>16333.907988880002</v>
      </c>
      <c r="AM31" s="2">
        <f t="shared" si="20"/>
        <v>16333.907988880002</v>
      </c>
      <c r="AN31" s="2">
        <f t="shared" si="20"/>
        <v>16333.907988880002</v>
      </c>
      <c r="AO31" s="2">
        <f t="shared" si="20"/>
        <v>16333.907988880002</v>
      </c>
      <c r="AP31" s="2">
        <f t="shared" si="20"/>
        <v>16333.907988880002</v>
      </c>
      <c r="AQ31" s="2">
        <f t="shared" si="20"/>
        <v>16333.907988880002</v>
      </c>
      <c r="AR31" s="2">
        <f t="shared" si="20"/>
        <v>16333.907988880002</v>
      </c>
      <c r="AS31" s="2">
        <f t="shared" si="20"/>
        <v>16333.907988880002</v>
      </c>
      <c r="AT31" s="2">
        <f t="shared" si="20"/>
        <v>16333.907988880002</v>
      </c>
      <c r="AU31" s="2">
        <f t="shared" si="20"/>
        <v>16333.907988880002</v>
      </c>
      <c r="AV31" s="2">
        <f t="shared" si="20"/>
        <v>16333.907988880002</v>
      </c>
      <c r="AW31" s="2">
        <f t="shared" si="20"/>
        <v>16333.907988880002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21">DAY(N23)</f>
        <v>31</v>
      </c>
      <c r="AM32" s="4">
        <f t="shared" si="21"/>
        <v>29</v>
      </c>
      <c r="AN32" s="4">
        <f t="shared" si="21"/>
        <v>31</v>
      </c>
      <c r="AO32" s="4">
        <f t="shared" si="21"/>
        <v>30</v>
      </c>
      <c r="AP32" s="4">
        <f t="shared" si="21"/>
        <v>31</v>
      </c>
      <c r="AQ32" s="4">
        <f t="shared" si="21"/>
        <v>30</v>
      </c>
      <c r="AR32" s="4">
        <f t="shared" si="21"/>
        <v>31</v>
      </c>
      <c r="AS32" s="4">
        <f t="shared" si="21"/>
        <v>31</v>
      </c>
      <c r="AT32" s="4">
        <f t="shared" si="21"/>
        <v>30</v>
      </c>
      <c r="AU32" s="4">
        <f t="shared" si="21"/>
        <v>31</v>
      </c>
      <c r="AV32" s="4">
        <f t="shared" si="21"/>
        <v>30</v>
      </c>
      <c r="AW32" s="4">
        <f t="shared" si="21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2">N31*AL33</f>
        <v>0</v>
      </c>
      <c r="O34" s="2">
        <f t="shared" si="22"/>
        <v>0</v>
      </c>
      <c r="P34" s="2">
        <f t="shared" si="22"/>
        <v>0</v>
      </c>
      <c r="Q34" s="2">
        <f t="shared" si="22"/>
        <v>0</v>
      </c>
      <c r="R34" s="2">
        <f t="shared" si="22"/>
        <v>0</v>
      </c>
      <c r="S34" s="2">
        <f t="shared" si="22"/>
        <v>0</v>
      </c>
      <c r="T34" s="2">
        <f t="shared" si="22"/>
        <v>0</v>
      </c>
      <c r="U34" s="2">
        <f t="shared" si="22"/>
        <v>0</v>
      </c>
      <c r="V34" s="2">
        <f t="shared" si="22"/>
        <v>0</v>
      </c>
      <c r="W34" s="2">
        <f t="shared" si="22"/>
        <v>0</v>
      </c>
      <c r="X34" s="2">
        <f t="shared" si="22"/>
        <v>0</v>
      </c>
      <c r="Y34" s="2">
        <f t="shared" si="22"/>
        <v>0</v>
      </c>
      <c r="Z34" s="2">
        <f t="shared" ref="Z34:AW34" si="23">Z31*Z33</f>
        <v>0</v>
      </c>
      <c r="AA34" s="2">
        <f t="shared" si="23"/>
        <v>0</v>
      </c>
      <c r="AB34" s="2">
        <f t="shared" si="23"/>
        <v>0</v>
      </c>
      <c r="AC34" s="2">
        <f t="shared" si="23"/>
        <v>0</v>
      </c>
      <c r="AD34" s="2">
        <f t="shared" si="23"/>
        <v>0</v>
      </c>
      <c r="AE34" s="2">
        <f t="shared" si="23"/>
        <v>0</v>
      </c>
      <c r="AF34" s="2">
        <f t="shared" si="23"/>
        <v>0</v>
      </c>
      <c r="AG34" s="2">
        <f t="shared" si="23"/>
        <v>0</v>
      </c>
      <c r="AH34" s="2">
        <f t="shared" si="23"/>
        <v>0</v>
      </c>
      <c r="AI34" s="2">
        <f t="shared" si="23"/>
        <v>0</v>
      </c>
      <c r="AJ34" s="2">
        <f t="shared" si="23"/>
        <v>0</v>
      </c>
      <c r="AK34" s="2"/>
      <c r="AL34" s="2">
        <f t="shared" si="23"/>
        <v>14950.434907854647</v>
      </c>
      <c r="AM34" s="2">
        <f t="shared" si="23"/>
        <v>13656.218154637379</v>
      </c>
      <c r="AN34" s="2">
        <f t="shared" si="23"/>
        <v>12272.745073612023</v>
      </c>
      <c r="AO34" s="2">
        <f t="shared" si="23"/>
        <v>10933.900156490712</v>
      </c>
      <c r="AP34" s="2">
        <f t="shared" si="23"/>
        <v>9550.4270754653571</v>
      </c>
      <c r="AQ34" s="2">
        <f t="shared" si="23"/>
        <v>8211.5821583440447</v>
      </c>
      <c r="AR34" s="2">
        <f t="shared" si="23"/>
        <v>6828.1090773186897</v>
      </c>
      <c r="AS34" s="2">
        <f t="shared" si="23"/>
        <v>5444.6359962933338</v>
      </c>
      <c r="AT34" s="2">
        <f t="shared" si="23"/>
        <v>4105.7910791720224</v>
      </c>
      <c r="AU34" s="2">
        <f t="shared" si="23"/>
        <v>2722.3179981466669</v>
      </c>
      <c r="AV34" s="2">
        <f t="shared" si="23"/>
        <v>1383.4730810253554</v>
      </c>
      <c r="AW34" s="2">
        <f t="shared" si="23"/>
        <v>0</v>
      </c>
    </row>
    <row r="35" spans="1:49">
      <c r="A35" s="42" t="s">
        <v>95</v>
      </c>
      <c r="B35" s="2">
        <f>B31</f>
        <v>0</v>
      </c>
      <c r="C35" s="2">
        <f t="shared" ref="C35:J35" si="24">B35+C31</f>
        <v>0</v>
      </c>
      <c r="D35" s="2">
        <f t="shared" si="24"/>
        <v>0</v>
      </c>
      <c r="E35" s="2">
        <f t="shared" si="24"/>
        <v>0</v>
      </c>
      <c r="F35" s="2">
        <f t="shared" si="24"/>
        <v>0</v>
      </c>
      <c r="G35" s="2">
        <f t="shared" si="24"/>
        <v>0</v>
      </c>
      <c r="H35" s="2">
        <f t="shared" si="24"/>
        <v>0</v>
      </c>
      <c r="I35" s="2">
        <f t="shared" si="24"/>
        <v>0</v>
      </c>
      <c r="J35" s="2">
        <f t="shared" si="24"/>
        <v>0</v>
      </c>
      <c r="K35" s="2">
        <f t="shared" ref="K35" si="25">J35+K31</f>
        <v>0</v>
      </c>
      <c r="L35" s="2">
        <f>K35+L31</f>
        <v>0</v>
      </c>
      <c r="M35" s="2">
        <f t="shared" ref="M35" si="26">L35+M31</f>
        <v>0</v>
      </c>
      <c r="N35" s="2">
        <f>M35+N34</f>
        <v>0</v>
      </c>
      <c r="O35" s="2">
        <f t="shared" ref="O35:Y35" si="27">N35+O34</f>
        <v>0</v>
      </c>
      <c r="P35" s="2">
        <f t="shared" si="27"/>
        <v>0</v>
      </c>
      <c r="Q35" s="2">
        <f t="shared" si="27"/>
        <v>0</v>
      </c>
      <c r="R35" s="2">
        <f t="shared" si="27"/>
        <v>0</v>
      </c>
      <c r="S35" s="2">
        <f t="shared" si="27"/>
        <v>0</v>
      </c>
      <c r="T35" s="2">
        <f t="shared" si="27"/>
        <v>0</v>
      </c>
      <c r="U35" s="2">
        <f t="shared" si="27"/>
        <v>0</v>
      </c>
      <c r="V35" s="2">
        <f t="shared" si="27"/>
        <v>0</v>
      </c>
      <c r="W35" s="2">
        <f t="shared" si="27"/>
        <v>0</v>
      </c>
      <c r="X35" s="2">
        <f t="shared" si="27"/>
        <v>0</v>
      </c>
      <c r="Y35" s="2">
        <f t="shared" si="27"/>
        <v>0</v>
      </c>
      <c r="Z35" s="2">
        <f>Z31</f>
        <v>11609.734222720001</v>
      </c>
      <c r="AA35" s="2">
        <f>Z35+AA31</f>
        <v>23219.468445440001</v>
      </c>
      <c r="AB35" s="2">
        <f t="shared" ref="AB35:AK35" si="28">AA35+AB31</f>
        <v>34829.202668160004</v>
      </c>
      <c r="AC35" s="2">
        <f t="shared" si="28"/>
        <v>46438.936890880002</v>
      </c>
      <c r="AD35" s="2">
        <f t="shared" si="28"/>
        <v>58048.671113600001</v>
      </c>
      <c r="AE35" s="2">
        <f t="shared" si="28"/>
        <v>69658.405336320007</v>
      </c>
      <c r="AF35" s="2">
        <f t="shared" si="28"/>
        <v>81268.139559040006</v>
      </c>
      <c r="AG35" s="2">
        <f t="shared" si="28"/>
        <v>92877.873781760005</v>
      </c>
      <c r="AH35" s="2">
        <f t="shared" si="28"/>
        <v>104487.60800448</v>
      </c>
      <c r="AI35" s="2">
        <f t="shared" si="28"/>
        <v>110138.09035224</v>
      </c>
      <c r="AJ35" s="2">
        <f t="shared" si="28"/>
        <v>115788.5727</v>
      </c>
      <c r="AK35" s="2">
        <f t="shared" si="28"/>
        <v>121439.05504776</v>
      </c>
      <c r="AL35" s="2">
        <f t="shared" ref="AL35" si="29">AK35+AL34</f>
        <v>136389.48995561464</v>
      </c>
      <c r="AM35" s="2">
        <f t="shared" ref="AM35" si="30">AL35+AM34</f>
        <v>150045.70811025202</v>
      </c>
      <c r="AN35" s="2">
        <f t="shared" ref="AN35" si="31">AM35+AN34</f>
        <v>162318.45318386404</v>
      </c>
      <c r="AO35" s="2">
        <f t="shared" ref="AO35" si="32">AN35+AO34</f>
        <v>173252.35334035475</v>
      </c>
      <c r="AP35" s="2">
        <f t="shared" ref="AP35" si="33">AO35+AP34</f>
        <v>182802.7804158201</v>
      </c>
      <c r="AQ35" s="2">
        <f t="shared" ref="AQ35" si="34">AP35+AQ34</f>
        <v>191014.36257416414</v>
      </c>
      <c r="AR35" s="2">
        <f t="shared" ref="AR35" si="35">AQ35+AR34</f>
        <v>197842.47165148283</v>
      </c>
      <c r="AS35" s="2">
        <f t="shared" ref="AS35" si="36">AR35+AS34</f>
        <v>203287.10764777617</v>
      </c>
      <c r="AT35" s="2">
        <f t="shared" ref="AT35" si="37">AS35+AT34</f>
        <v>207392.89872694819</v>
      </c>
      <c r="AU35" s="2">
        <f t="shared" ref="AU35" si="38">AT35+AU34</f>
        <v>210115.21672509486</v>
      </c>
      <c r="AV35" s="2">
        <f t="shared" ref="AV35" si="39">AU35+AV34</f>
        <v>211498.68980612021</v>
      </c>
      <c r="AW35" s="2">
        <f t="shared" ref="AW35" si="40">AV35+AW34</f>
        <v>211498.68980612021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Y55"/>
  <sheetViews>
    <sheetView topLeftCell="C1" zoomScale="115" zoomScaleNormal="115" zoomScaleSheetLayoutView="70" workbookViewId="0">
      <pane xSplit="1" ySplit="2" topLeftCell="AE3" activePane="bottomRight" state="frozen"/>
      <selection pane="topRight" activeCell="D1" sqref="D1"/>
      <selection pane="bottomLeft" activeCell="C3" sqref="C3"/>
      <selection pane="bottomRight" activeCell="AK34" sqref="AK34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" si="0">EOMONTH(D2,1)</f>
        <v>44985</v>
      </c>
      <c r="F2" s="6">
        <f t="shared" ref="F2" si="1">EOMONTH(E2,1)</f>
        <v>45016</v>
      </c>
      <c r="G2" s="6">
        <f t="shared" ref="G2" si="2">EOMONTH(F2,1)</f>
        <v>45046</v>
      </c>
      <c r="H2" s="6">
        <f t="shared" ref="H2" si="3">EOMONTH(G2,1)</f>
        <v>45077</v>
      </c>
      <c r="I2" s="6">
        <f t="shared" ref="I2" si="4">EOMONTH(H2,1)</f>
        <v>45107</v>
      </c>
      <c r="J2" s="6">
        <f t="shared" ref="J2" si="5">EOMONTH(I2,1)</f>
        <v>45138</v>
      </c>
      <c r="K2" s="6">
        <f t="shared" ref="K2" si="6">EOMONTH(J2,1)</f>
        <v>45169</v>
      </c>
      <c r="L2" s="6">
        <f t="shared" ref="L2" si="7">EOMONTH(K2,1)</f>
        <v>45199</v>
      </c>
      <c r="M2" s="6">
        <f t="shared" ref="M2" si="8">EOMONTH(L2,1)</f>
        <v>45230</v>
      </c>
      <c r="N2" s="6">
        <f t="shared" ref="N2:O2" si="9">EOMONTH(M2,1)</f>
        <v>45260</v>
      </c>
      <c r="O2" s="6">
        <f t="shared" si="9"/>
        <v>45291</v>
      </c>
      <c r="P2" s="6">
        <f t="shared" ref="P2" si="10">EOMONTH(O2,1)</f>
        <v>45322</v>
      </c>
      <c r="Q2" s="6">
        <f t="shared" ref="Q2" si="11">EOMONTH(P2,1)</f>
        <v>45351</v>
      </c>
      <c r="R2" s="6">
        <f t="shared" ref="R2" si="12">EOMONTH(Q2,1)</f>
        <v>45382</v>
      </c>
      <c r="S2" s="6">
        <f t="shared" ref="S2" si="13">EOMONTH(R2,1)</f>
        <v>45412</v>
      </c>
      <c r="T2" s="6">
        <f t="shared" ref="T2" si="14">EOMONTH(S2,1)</f>
        <v>45443</v>
      </c>
      <c r="U2" s="6">
        <f t="shared" ref="U2" si="15">EOMONTH(T2,1)</f>
        <v>45473</v>
      </c>
      <c r="V2" s="6">
        <f t="shared" ref="V2" si="16">EOMONTH(U2,1)</f>
        <v>45504</v>
      </c>
      <c r="W2" s="6">
        <f t="shared" ref="W2" si="17">EOMONTH(V2,1)</f>
        <v>45535</v>
      </c>
      <c r="X2" s="6">
        <f t="shared" ref="X2" si="18">EOMONTH(W2,1)</f>
        <v>45565</v>
      </c>
      <c r="Y2" s="6">
        <f t="shared" ref="Y2:AA2" si="19">EOMONTH(X2,1)</f>
        <v>45596</v>
      </c>
      <c r="Z2" s="6">
        <f t="shared" ref="Z2" si="20">EOMONTH(Y2,1)</f>
        <v>45626</v>
      </c>
      <c r="AA2" s="6">
        <f t="shared" si="19"/>
        <v>45657</v>
      </c>
      <c r="AB2" s="6">
        <f t="shared" ref="AB2" si="21">EOMONTH(AA2,1)</f>
        <v>45688</v>
      </c>
      <c r="AC2" s="6">
        <f t="shared" ref="AC2" si="22">EOMONTH(AB2,1)</f>
        <v>45716</v>
      </c>
      <c r="AD2" s="6">
        <f t="shared" ref="AD2" si="23">EOMONTH(AC2,1)</f>
        <v>45747</v>
      </c>
      <c r="AE2" s="6">
        <f t="shared" ref="AE2" si="24">EOMONTH(AD2,1)</f>
        <v>45777</v>
      </c>
      <c r="AF2" s="6">
        <f t="shared" ref="AF2" si="25">EOMONTH(AE2,1)</f>
        <v>45808</v>
      </c>
      <c r="AG2" s="6">
        <f t="shared" ref="AG2" si="26">EOMONTH(AF2,1)</f>
        <v>45838</v>
      </c>
      <c r="AH2" s="6">
        <f t="shared" ref="AH2" si="27">EOMONTH(AG2,1)</f>
        <v>45869</v>
      </c>
      <c r="AI2" s="6">
        <f t="shared" ref="AI2" si="28">EOMONTH(AH2,1)</f>
        <v>45900</v>
      </c>
      <c r="AJ2" s="6">
        <f t="shared" ref="AJ2" si="29">EOMONTH(AI2,1)</f>
        <v>45930</v>
      </c>
      <c r="AK2" s="6">
        <f t="shared" ref="AK2" si="30">EOMONTH(AJ2,1)</f>
        <v>45961</v>
      </c>
      <c r="AL2" s="6">
        <f t="shared" ref="AL2" si="31">EOMONTH(AK2,1)</f>
        <v>45991</v>
      </c>
      <c r="AM2" s="6">
        <f t="shared" ref="AM2" si="32">EOMONTH(AL2,1)</f>
        <v>46022</v>
      </c>
      <c r="AN2" s="6">
        <f t="shared" ref="AN2" si="33">EOMONTH(AM2,1)</f>
        <v>46053</v>
      </c>
      <c r="AO2" s="6">
        <f t="shared" ref="AO2" si="34">EOMONTH(AN2,1)</f>
        <v>46081</v>
      </c>
      <c r="AP2" s="6">
        <f t="shared" ref="AP2" si="35">EOMONTH(AO2,1)</f>
        <v>46112</v>
      </c>
      <c r="AQ2" s="6">
        <f t="shared" ref="AQ2" si="36">EOMONTH(AP2,1)</f>
        <v>46142</v>
      </c>
      <c r="AR2" s="6">
        <f t="shared" ref="AR2" si="37">EOMONTH(AQ2,1)</f>
        <v>46173</v>
      </c>
      <c r="AS2" s="6">
        <f t="shared" ref="AS2" si="38">EOMONTH(AR2,1)</f>
        <v>46203</v>
      </c>
      <c r="AT2" s="6">
        <f t="shared" ref="AT2" si="39">EOMONTH(AS2,1)</f>
        <v>46234</v>
      </c>
      <c r="AU2" s="6">
        <f t="shared" ref="AU2" si="40">EOMONTH(AT2,1)</f>
        <v>46265</v>
      </c>
      <c r="AV2" s="6">
        <f t="shared" ref="AV2" si="41">EOMONTH(AU2,1)</f>
        <v>46295</v>
      </c>
      <c r="AW2" s="6">
        <f t="shared" ref="AW2" si="42">EOMONTH(AV2,1)</f>
        <v>46326</v>
      </c>
      <c r="AX2" s="6">
        <f t="shared" ref="AX2" si="43">EOMONTH(AW2,1)</f>
        <v>46356</v>
      </c>
      <c r="AY2" s="6">
        <f>EOMONTH(AX2,1)</f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Mains'!#REF!</f>
        <v>#REF!</v>
      </c>
      <c r="C4" t="s">
        <v>145</v>
      </c>
    </row>
    <row r="5" spans="1:51" hidden="1">
      <c r="A5" s="8">
        <f>A4+1</f>
        <v>2</v>
      </c>
      <c r="B5" t="e">
        <f>'Calculations - Mains'!#REF!</f>
        <v>#REF!</v>
      </c>
      <c r="C5" t="s">
        <v>146</v>
      </c>
    </row>
    <row r="6" spans="1:51" hidden="1">
      <c r="A6" s="8">
        <f>A5+1</f>
        <v>3</v>
      </c>
      <c r="B6" t="e">
        <f>'Calculations - Mains'!#REF!</f>
        <v>#REF!</v>
      </c>
      <c r="C6" t="s">
        <v>147</v>
      </c>
    </row>
    <row r="7" spans="1:51" hidden="1">
      <c r="A7" s="8">
        <f t="shared" ref="A7:A32" si="44">A6+1</f>
        <v>4</v>
      </c>
      <c r="B7" t="e">
        <f>'Calculations - Mains'!#REF!</f>
        <v>#REF!</v>
      </c>
      <c r="C7" t="s">
        <v>148</v>
      </c>
    </row>
    <row r="8" spans="1:51" hidden="1">
      <c r="A8" s="8">
        <f t="shared" si="44"/>
        <v>5</v>
      </c>
      <c r="B8" t="e">
        <f>'Calculations - Mains'!#REF!</f>
        <v>#REF!</v>
      </c>
      <c r="C8" t="s">
        <v>149</v>
      </c>
    </row>
    <row r="9" spans="1:51" hidden="1">
      <c r="A9" s="8">
        <f t="shared" si="44"/>
        <v>6</v>
      </c>
      <c r="B9" t="e">
        <f>'Calculations - Mains'!#REF!</f>
        <v>#REF!</v>
      </c>
      <c r="C9" t="s">
        <v>150</v>
      </c>
    </row>
    <row r="10" spans="1:51" hidden="1">
      <c r="A10" s="8">
        <f t="shared" si="44"/>
        <v>7</v>
      </c>
      <c r="B10" t="e">
        <f>'Calculations - Mains'!#REF!</f>
        <v>#REF!</v>
      </c>
      <c r="C10" t="s">
        <v>151</v>
      </c>
    </row>
    <row r="11" spans="1:51" hidden="1">
      <c r="A11" s="8">
        <f t="shared" si="44"/>
        <v>8</v>
      </c>
      <c r="B11" t="e">
        <f>'Calculations - Mains'!#REF!</f>
        <v>#REF!</v>
      </c>
      <c r="C11" t="s">
        <v>152</v>
      </c>
    </row>
    <row r="12" spans="1:51" hidden="1">
      <c r="A12" s="8">
        <f t="shared" si="44"/>
        <v>9</v>
      </c>
      <c r="B12" t="e">
        <f>'Calculations - Mains'!#REF!</f>
        <v>#REF!</v>
      </c>
      <c r="C12" t="s">
        <v>153</v>
      </c>
    </row>
    <row r="13" spans="1:51" hidden="1">
      <c r="A13" s="8">
        <f t="shared" si="44"/>
        <v>10</v>
      </c>
      <c r="B13" t="e">
        <f>'Calculations - Mains'!#REF!</f>
        <v>#REF!</v>
      </c>
      <c r="C13" t="s">
        <v>154</v>
      </c>
    </row>
    <row r="14" spans="1:51" hidden="1">
      <c r="A14" s="8">
        <f t="shared" si="44"/>
        <v>11</v>
      </c>
      <c r="B14" t="e">
        <f>'Calculations - Mains'!#REF!</f>
        <v>#REF!</v>
      </c>
      <c r="C14" t="s">
        <v>155</v>
      </c>
    </row>
    <row r="15" spans="1:51" hidden="1">
      <c r="A15" s="8">
        <f t="shared" si="44"/>
        <v>12</v>
      </c>
      <c r="B15" t="e">
        <f>'Calculations - Mains'!#REF!</f>
        <v>#REF!</v>
      </c>
      <c r="C15" t="s">
        <v>156</v>
      </c>
    </row>
    <row r="16" spans="1:51" hidden="1">
      <c r="A16" s="8">
        <f t="shared" si="44"/>
        <v>13</v>
      </c>
      <c r="B16" t="e">
        <f>'Calculations - Mains'!#REF!</f>
        <v>#REF!</v>
      </c>
      <c r="C16" t="s">
        <v>157</v>
      </c>
    </row>
    <row r="17" spans="1:3" hidden="1">
      <c r="A17" s="8">
        <f t="shared" si="44"/>
        <v>14</v>
      </c>
      <c r="B17" t="e">
        <f>'Calculations - Mains'!#REF!</f>
        <v>#REF!</v>
      </c>
      <c r="C17" t="s">
        <v>158</v>
      </c>
    </row>
    <row r="18" spans="1:3" hidden="1">
      <c r="A18" s="8">
        <f t="shared" si="44"/>
        <v>15</v>
      </c>
      <c r="B18" t="e">
        <f>'Calculations - Mains'!#REF!</f>
        <v>#REF!</v>
      </c>
      <c r="C18" t="s">
        <v>159</v>
      </c>
    </row>
    <row r="19" spans="1:3" hidden="1">
      <c r="A19" s="8">
        <f t="shared" si="44"/>
        <v>16</v>
      </c>
      <c r="B19" t="e">
        <f>'Calculations - Mains'!#REF!</f>
        <v>#REF!</v>
      </c>
      <c r="C19" t="s">
        <v>160</v>
      </c>
    </row>
    <row r="20" spans="1:3" hidden="1">
      <c r="A20" s="8">
        <f t="shared" si="44"/>
        <v>17</v>
      </c>
      <c r="B20" t="e">
        <f>'Calculations - Mains'!#REF!</f>
        <v>#REF!</v>
      </c>
      <c r="C20" t="s">
        <v>161</v>
      </c>
    </row>
    <row r="21" spans="1:3" hidden="1">
      <c r="A21" s="8">
        <f t="shared" si="44"/>
        <v>18</v>
      </c>
      <c r="B21" t="e">
        <f>'Calculations - Mains'!#REF!</f>
        <v>#REF!</v>
      </c>
      <c r="C21" t="s">
        <v>162</v>
      </c>
    </row>
    <row r="22" spans="1:3" hidden="1">
      <c r="A22" s="8">
        <f t="shared" si="44"/>
        <v>19</v>
      </c>
      <c r="B22" t="e">
        <f>'Calculations - Mains'!#REF!</f>
        <v>#REF!</v>
      </c>
      <c r="C22" t="s">
        <v>163</v>
      </c>
    </row>
    <row r="23" spans="1:3" hidden="1">
      <c r="A23" s="8">
        <f t="shared" si="44"/>
        <v>20</v>
      </c>
      <c r="B23" t="e">
        <f>'Calculations - Mains'!#REF!</f>
        <v>#REF!</v>
      </c>
      <c r="C23" t="s">
        <v>164</v>
      </c>
    </row>
    <row r="24" spans="1:3" hidden="1">
      <c r="A24" s="8">
        <f t="shared" si="44"/>
        <v>21</v>
      </c>
      <c r="B24" t="e">
        <f>'Calculations - Mains'!#REF!</f>
        <v>#REF!</v>
      </c>
      <c r="C24" t="s">
        <v>165</v>
      </c>
    </row>
    <row r="25" spans="1:3" hidden="1">
      <c r="A25" s="8">
        <f t="shared" si="44"/>
        <v>22</v>
      </c>
      <c r="B25" t="e">
        <f>'Calculations - Mains'!#REF!</f>
        <v>#REF!</v>
      </c>
      <c r="C25" t="s">
        <v>166</v>
      </c>
    </row>
    <row r="26" spans="1:3" hidden="1">
      <c r="A26" s="8">
        <f t="shared" si="44"/>
        <v>23</v>
      </c>
      <c r="B26" t="e">
        <f>'Calculations - Mains'!#REF!</f>
        <v>#REF!</v>
      </c>
      <c r="C26" t="s">
        <v>167</v>
      </c>
    </row>
    <row r="27" spans="1:3" hidden="1">
      <c r="A27" s="8">
        <f t="shared" si="44"/>
        <v>24</v>
      </c>
      <c r="B27" t="e">
        <f>'Calculations - Mains'!#REF!</f>
        <v>#REF!</v>
      </c>
      <c r="C27" t="s">
        <v>168</v>
      </c>
    </row>
    <row r="28" spans="1:3" hidden="1">
      <c r="A28" s="8">
        <f t="shared" si="44"/>
        <v>25</v>
      </c>
      <c r="B28" t="e">
        <f>'Calculations - Mains'!#REF!</f>
        <v>#REF!</v>
      </c>
      <c r="C28" t="s">
        <v>169</v>
      </c>
    </row>
    <row r="29" spans="1:3" hidden="1">
      <c r="A29" s="8">
        <f t="shared" si="44"/>
        <v>26</v>
      </c>
      <c r="B29" t="e">
        <f>'Calculations - Mains'!#REF!</f>
        <v>#REF!</v>
      </c>
      <c r="C29" t="s">
        <v>170</v>
      </c>
    </row>
    <row r="30" spans="1:3" hidden="1">
      <c r="A30" s="8">
        <f t="shared" si="44"/>
        <v>27</v>
      </c>
      <c r="B30" t="e">
        <f>'Calculations - Mains'!#REF!</f>
        <v>#REF!</v>
      </c>
      <c r="C30" t="s">
        <v>171</v>
      </c>
    </row>
    <row r="31" spans="1:3" hidden="1">
      <c r="A31" s="8">
        <f t="shared" si="44"/>
        <v>28</v>
      </c>
      <c r="B31" t="e">
        <f>'Calculations - Mains'!#REF!</f>
        <v>#REF!</v>
      </c>
      <c r="C31" t="s">
        <v>172</v>
      </c>
    </row>
    <row r="32" spans="1:3" hidden="1">
      <c r="A32" s="8">
        <f t="shared" si="44"/>
        <v>29</v>
      </c>
      <c r="B32" t="e">
        <f>'Calculations - Mains'!#REF!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54</v>
      </c>
      <c r="K33" s="4"/>
      <c r="M33" s="4"/>
      <c r="P33" s="43">
        <v>0</v>
      </c>
      <c r="AK33" s="43">
        <f>-'Calculations - Mains'!AI10</f>
        <v>14988812</v>
      </c>
      <c r="AL33" s="43">
        <f>-'Calculations - Mains'!AJ8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45">SUM(D4:D36)</f>
        <v>0</v>
      </c>
      <c r="E37" s="7">
        <f t="shared" si="45"/>
        <v>0</v>
      </c>
      <c r="F37" s="7">
        <f t="shared" si="45"/>
        <v>0</v>
      </c>
      <c r="G37" s="7">
        <f t="shared" si="45"/>
        <v>0</v>
      </c>
      <c r="H37" s="7">
        <f t="shared" si="45"/>
        <v>0</v>
      </c>
      <c r="I37" s="7">
        <f t="shared" si="45"/>
        <v>0</v>
      </c>
      <c r="J37" s="7">
        <f t="shared" si="45"/>
        <v>0</v>
      </c>
      <c r="K37" s="7">
        <f t="shared" si="45"/>
        <v>0</v>
      </c>
      <c r="L37" s="7">
        <f t="shared" si="45"/>
        <v>0</v>
      </c>
      <c r="M37" s="7">
        <f t="shared" si="45"/>
        <v>0</v>
      </c>
      <c r="N37" s="7">
        <f t="shared" si="45"/>
        <v>0</v>
      </c>
      <c r="O37" s="7">
        <f t="shared" si="45"/>
        <v>0</v>
      </c>
      <c r="P37" s="7">
        <f t="shared" si="45"/>
        <v>0</v>
      </c>
      <c r="Q37" s="7">
        <f t="shared" si="45"/>
        <v>0</v>
      </c>
      <c r="R37" s="7">
        <f t="shared" si="45"/>
        <v>0</v>
      </c>
      <c r="S37" s="7">
        <f t="shared" si="45"/>
        <v>0</v>
      </c>
      <c r="T37" s="7">
        <f t="shared" si="45"/>
        <v>0</v>
      </c>
      <c r="U37" s="7">
        <f t="shared" si="45"/>
        <v>0</v>
      </c>
      <c r="V37" s="7">
        <f t="shared" si="45"/>
        <v>0</v>
      </c>
      <c r="W37" s="7">
        <f t="shared" si="45"/>
        <v>0</v>
      </c>
      <c r="X37" s="7">
        <f t="shared" si="45"/>
        <v>0</v>
      </c>
      <c r="Y37" s="7">
        <f t="shared" si="45"/>
        <v>0</v>
      </c>
      <c r="Z37" s="7">
        <f t="shared" si="45"/>
        <v>0</v>
      </c>
      <c r="AA37" s="7">
        <f t="shared" si="45"/>
        <v>0</v>
      </c>
      <c r="AB37" s="7">
        <f t="shared" si="45"/>
        <v>0</v>
      </c>
      <c r="AC37" s="7">
        <f t="shared" si="45"/>
        <v>0</v>
      </c>
      <c r="AD37" s="7">
        <f t="shared" si="45"/>
        <v>0</v>
      </c>
      <c r="AE37" s="7">
        <f t="shared" si="45"/>
        <v>0</v>
      </c>
      <c r="AF37" s="7">
        <f t="shared" si="45"/>
        <v>0</v>
      </c>
      <c r="AG37" s="7">
        <f t="shared" si="45"/>
        <v>0</v>
      </c>
      <c r="AH37" s="7">
        <f t="shared" si="45"/>
        <v>0</v>
      </c>
      <c r="AI37" s="7">
        <f t="shared" si="45"/>
        <v>0</v>
      </c>
      <c r="AJ37" s="7">
        <f t="shared" si="45"/>
        <v>0</v>
      </c>
      <c r="AK37" s="7">
        <f t="shared" si="45"/>
        <v>14988812</v>
      </c>
      <c r="AL37" s="7">
        <f t="shared" si="45"/>
        <v>0</v>
      </c>
      <c r="AM37" s="7">
        <f t="shared" si="45"/>
        <v>0</v>
      </c>
      <c r="AN37" s="7">
        <f t="shared" si="45"/>
        <v>0</v>
      </c>
      <c r="AO37" s="7">
        <f t="shared" si="45"/>
        <v>0</v>
      </c>
      <c r="AP37" s="7">
        <f t="shared" si="45"/>
        <v>0</v>
      </c>
      <c r="AQ37" s="7">
        <f t="shared" si="45"/>
        <v>0</v>
      </c>
      <c r="AR37" s="7">
        <f t="shared" si="45"/>
        <v>0</v>
      </c>
      <c r="AS37" s="7">
        <f t="shared" si="45"/>
        <v>0</v>
      </c>
      <c r="AT37" s="7">
        <f t="shared" si="45"/>
        <v>0</v>
      </c>
      <c r="AU37" s="7">
        <f t="shared" si="45"/>
        <v>0</v>
      </c>
      <c r="AV37" s="7">
        <f t="shared" si="45"/>
        <v>0</v>
      </c>
      <c r="AW37" s="7">
        <f t="shared" si="45"/>
        <v>0</v>
      </c>
      <c r="AX37" s="7">
        <f t="shared" si="45"/>
        <v>0</v>
      </c>
      <c r="AY37" s="7">
        <f t="shared" si="45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L40" si="46">D40+E37</f>
        <v>0</v>
      </c>
      <c r="F40" s="52">
        <f t="shared" si="46"/>
        <v>0</v>
      </c>
      <c r="G40" s="52">
        <f t="shared" si="46"/>
        <v>0</v>
      </c>
      <c r="H40" s="52">
        <f t="shared" si="46"/>
        <v>0</v>
      </c>
      <c r="I40" s="52">
        <f t="shared" si="46"/>
        <v>0</v>
      </c>
      <c r="J40" s="52">
        <f t="shared" si="46"/>
        <v>0</v>
      </c>
      <c r="K40" s="52">
        <f t="shared" si="46"/>
        <v>0</v>
      </c>
      <c r="L40" s="52">
        <f t="shared" si="46"/>
        <v>0</v>
      </c>
      <c r="M40" s="52">
        <f t="shared" ref="M40" si="47">L40+M37</f>
        <v>0</v>
      </c>
      <c r="N40" s="52">
        <f t="shared" ref="N40:O40" si="48">M40+N37</f>
        <v>0</v>
      </c>
      <c r="O40" s="52">
        <f t="shared" si="48"/>
        <v>0</v>
      </c>
      <c r="P40" s="52">
        <f t="shared" ref="P40" si="49">O40+P37</f>
        <v>0</v>
      </c>
      <c r="Q40" s="52">
        <f t="shared" ref="Q40" si="50">P40+Q37</f>
        <v>0</v>
      </c>
      <c r="R40" s="52">
        <f t="shared" ref="R40" si="51">Q40+R37</f>
        <v>0</v>
      </c>
      <c r="S40" s="52">
        <f t="shared" ref="S40" si="52">R40+S37</f>
        <v>0</v>
      </c>
      <c r="T40" s="52">
        <f t="shared" ref="T40" si="53">S40+T37</f>
        <v>0</v>
      </c>
      <c r="U40" s="52">
        <f t="shared" ref="U40" si="54">T40+U37</f>
        <v>0</v>
      </c>
      <c r="V40" s="52">
        <f t="shared" ref="V40" si="55">U40+V37</f>
        <v>0</v>
      </c>
      <c r="W40" s="52">
        <f t="shared" ref="W40" si="56">V40+W37</f>
        <v>0</v>
      </c>
      <c r="X40" s="52">
        <f t="shared" ref="X40:AB40" si="57">W40+X37</f>
        <v>0</v>
      </c>
      <c r="Y40" s="52">
        <f t="shared" si="57"/>
        <v>0</v>
      </c>
      <c r="Z40" s="52">
        <f t="shared" si="57"/>
        <v>0</v>
      </c>
      <c r="AA40" s="52">
        <f t="shared" si="57"/>
        <v>0</v>
      </c>
      <c r="AB40" s="52">
        <f t="shared" si="57"/>
        <v>0</v>
      </c>
      <c r="AC40" s="52">
        <f t="shared" ref="AC40" si="58">AB40+AC37</f>
        <v>0</v>
      </c>
      <c r="AD40" s="52">
        <f t="shared" ref="AD40" si="59">AC40+AD37</f>
        <v>0</v>
      </c>
      <c r="AE40" s="52">
        <f t="shared" ref="AE40" si="60">AD40+AE37</f>
        <v>0</v>
      </c>
      <c r="AF40" s="52">
        <f t="shared" ref="AF40" si="61">AE40+AF37</f>
        <v>0</v>
      </c>
      <c r="AG40" s="52">
        <f t="shared" ref="AG40" si="62">AF40+AG37</f>
        <v>0</v>
      </c>
      <c r="AH40" s="52">
        <f t="shared" ref="AH40" si="63">AG40+AH37</f>
        <v>0</v>
      </c>
      <c r="AI40" s="52">
        <f t="shared" ref="AI40" si="64">AH40+AI37</f>
        <v>0</v>
      </c>
      <c r="AJ40" s="52">
        <f t="shared" ref="AJ40" si="65">AI40+AJ37</f>
        <v>0</v>
      </c>
      <c r="AK40" s="52">
        <f t="shared" ref="AK40" si="66">AJ40+AK37</f>
        <v>14988812</v>
      </c>
      <c r="AL40" s="52">
        <f>AK40+AL37</f>
        <v>14988812</v>
      </c>
      <c r="AM40" s="52">
        <f t="shared" ref="AM40" si="67">AL40+AM37</f>
        <v>14988812</v>
      </c>
      <c r="AN40" s="52">
        <f t="shared" ref="AN40" si="68">AM40+AN37</f>
        <v>14988812</v>
      </c>
      <c r="AO40" s="52">
        <f t="shared" ref="AO40" si="69">AN40+AO37</f>
        <v>14988812</v>
      </c>
      <c r="AP40" s="52">
        <f t="shared" ref="AP40" si="70">AO40+AP37</f>
        <v>14988812</v>
      </c>
      <c r="AQ40" s="52">
        <f t="shared" ref="AQ40" si="71">AP40+AQ37</f>
        <v>14988812</v>
      </c>
      <c r="AR40" s="52">
        <f t="shared" ref="AR40" si="72">AQ40+AR37</f>
        <v>14988812</v>
      </c>
      <c r="AS40" s="52">
        <f t="shared" ref="AS40" si="73">AR40+AS37</f>
        <v>14988812</v>
      </c>
      <c r="AT40" s="52">
        <f t="shared" ref="AT40" si="74">AS40+AT37</f>
        <v>14988812</v>
      </c>
      <c r="AU40" s="52">
        <f t="shared" ref="AU40" si="75">AT40+AU37</f>
        <v>14988812</v>
      </c>
      <c r="AV40" s="52">
        <f t="shared" ref="AV40" si="76">AU40+AV37</f>
        <v>14988812</v>
      </c>
      <c r="AW40" s="52">
        <f t="shared" ref="AW40" si="77">AV40+AW37</f>
        <v>14988812</v>
      </c>
      <c r="AX40" s="52">
        <f t="shared" ref="AX40" si="78">AW40+AX37</f>
        <v>14988812</v>
      </c>
      <c r="AY40" s="52">
        <f t="shared" ref="AY40" si="79">AX40+AY37</f>
        <v>14988812</v>
      </c>
    </row>
    <row r="41" spans="1:51">
      <c r="A41" s="8">
        <v>54</v>
      </c>
      <c r="C41" t="s">
        <v>179</v>
      </c>
      <c r="D41" s="52">
        <v>0</v>
      </c>
      <c r="E41" s="52">
        <f t="shared" ref="E41:L41" si="80">D41+E37</f>
        <v>0</v>
      </c>
      <c r="F41" s="52">
        <f t="shared" si="80"/>
        <v>0</v>
      </c>
      <c r="G41" s="52">
        <f t="shared" si="80"/>
        <v>0</v>
      </c>
      <c r="H41" s="52">
        <f t="shared" si="80"/>
        <v>0</v>
      </c>
      <c r="I41" s="52">
        <f t="shared" si="80"/>
        <v>0</v>
      </c>
      <c r="J41" s="52">
        <f t="shared" si="80"/>
        <v>0</v>
      </c>
      <c r="K41" s="52">
        <f t="shared" si="80"/>
        <v>0</v>
      </c>
      <c r="L41" s="52">
        <f t="shared" si="80"/>
        <v>0</v>
      </c>
      <c r="M41" s="52">
        <f t="shared" ref="M41" si="81">L41+M37</f>
        <v>0</v>
      </c>
      <c r="N41" s="52">
        <f t="shared" ref="N41:O41" si="82">M41+N37</f>
        <v>0</v>
      </c>
      <c r="O41" s="52">
        <f t="shared" si="82"/>
        <v>0</v>
      </c>
      <c r="P41" s="52">
        <f t="shared" ref="P41" si="83">O41+P37</f>
        <v>0</v>
      </c>
      <c r="Q41" s="52">
        <f t="shared" ref="Q41" si="84">P41+Q37</f>
        <v>0</v>
      </c>
      <c r="R41" s="52">
        <f t="shared" ref="R41" si="85">Q41+R37</f>
        <v>0</v>
      </c>
      <c r="S41" s="52">
        <f t="shared" ref="S41" si="86">R41+S37</f>
        <v>0</v>
      </c>
      <c r="T41" s="52">
        <f t="shared" ref="T41" si="87">S41+T37</f>
        <v>0</v>
      </c>
      <c r="U41" s="52">
        <f t="shared" ref="U41" si="88">T41+U37</f>
        <v>0</v>
      </c>
      <c r="V41" s="52">
        <f t="shared" ref="V41" si="89">U41+V37</f>
        <v>0</v>
      </c>
      <c r="W41" s="52">
        <f t="shared" ref="W41" si="90">V41+W37</f>
        <v>0</v>
      </c>
      <c r="X41" s="52">
        <f t="shared" ref="X41:AB41" si="91">W41+X37</f>
        <v>0</v>
      </c>
      <c r="Y41" s="52">
        <f t="shared" si="91"/>
        <v>0</v>
      </c>
      <c r="Z41" s="52">
        <f t="shared" si="91"/>
        <v>0</v>
      </c>
      <c r="AA41" s="52">
        <f t="shared" si="91"/>
        <v>0</v>
      </c>
      <c r="AB41" s="52">
        <f t="shared" si="91"/>
        <v>0</v>
      </c>
      <c r="AC41" s="52">
        <f t="shared" ref="AC41" si="92">AB41+AC37</f>
        <v>0</v>
      </c>
      <c r="AD41" s="52">
        <f t="shared" ref="AD41" si="93">AC41+AD37</f>
        <v>0</v>
      </c>
      <c r="AE41" s="52">
        <f t="shared" ref="AE41" si="94">AD41+AE37</f>
        <v>0</v>
      </c>
      <c r="AF41" s="52">
        <f t="shared" ref="AF41" si="95">AE41+AF37</f>
        <v>0</v>
      </c>
      <c r="AG41" s="52">
        <f t="shared" ref="AG41" si="96">AF41+AG37</f>
        <v>0</v>
      </c>
      <c r="AH41" s="52">
        <f t="shared" ref="AH41" si="97">AG41+AH37</f>
        <v>0</v>
      </c>
      <c r="AI41" s="52">
        <f t="shared" ref="AI41" si="98">AH41+AI37</f>
        <v>0</v>
      </c>
      <c r="AJ41" s="52">
        <f t="shared" ref="AJ41" si="99">AI41+AJ37</f>
        <v>0</v>
      </c>
      <c r="AK41" s="52">
        <f t="shared" ref="AK41" si="100">AJ41+AK37</f>
        <v>14988812</v>
      </c>
      <c r="AL41" s="52">
        <f t="shared" ref="AL41" si="101">AK41+AL37</f>
        <v>14988812</v>
      </c>
      <c r="AM41" s="52">
        <f t="shared" ref="AM41" si="102">AL41+AM37</f>
        <v>14988812</v>
      </c>
      <c r="AN41" s="52">
        <f t="shared" ref="AN41" si="103">AM41+AN37</f>
        <v>14988812</v>
      </c>
      <c r="AO41" s="52">
        <f t="shared" ref="AO41" si="104">AN41+AO37</f>
        <v>14988812</v>
      </c>
      <c r="AP41" s="52">
        <f t="shared" ref="AP41" si="105">AO41+AP37</f>
        <v>14988812</v>
      </c>
      <c r="AQ41" s="52">
        <f t="shared" ref="AQ41" si="106">AP41+AQ37</f>
        <v>14988812</v>
      </c>
      <c r="AR41" s="52">
        <f t="shared" ref="AR41" si="107">AQ41+AR37</f>
        <v>14988812</v>
      </c>
      <c r="AS41" s="52">
        <f t="shared" ref="AS41" si="108">AR41+AS37</f>
        <v>14988812</v>
      </c>
      <c r="AT41" s="52">
        <f t="shared" ref="AT41" si="109">AS41+AT37</f>
        <v>14988812</v>
      </c>
      <c r="AU41" s="52">
        <f t="shared" ref="AU41" si="110">AT41+AU37</f>
        <v>14988812</v>
      </c>
      <c r="AV41" s="52">
        <f t="shared" ref="AV41" si="111">AU41+AV37</f>
        <v>14988812</v>
      </c>
      <c r="AW41" s="52">
        <f t="shared" ref="AW41" si="112">AV41+AW37</f>
        <v>14988812</v>
      </c>
      <c r="AX41" s="52">
        <f t="shared" ref="AX41" si="113">AW41+AX37</f>
        <v>14988812</v>
      </c>
      <c r="AY41" s="52">
        <f t="shared" ref="AY41" si="114">AX41+AY37</f>
        <v>14988812</v>
      </c>
    </row>
    <row r="42" spans="1:51">
      <c r="A42" s="8">
        <v>55</v>
      </c>
      <c r="C42" t="s">
        <v>180</v>
      </c>
      <c r="D42" s="54">
        <f t="shared" ref="D42:J42" si="115">0.0193/12</f>
        <v>1.6083333333333334E-3</v>
      </c>
      <c r="E42" s="54">
        <f t="shared" si="115"/>
        <v>1.6083333333333334E-3</v>
      </c>
      <c r="F42" s="54">
        <f t="shared" si="115"/>
        <v>1.6083333333333334E-3</v>
      </c>
      <c r="G42" s="54">
        <f t="shared" si="115"/>
        <v>1.6083333333333334E-3</v>
      </c>
      <c r="H42" s="54">
        <f t="shared" si="115"/>
        <v>1.6083333333333334E-3</v>
      </c>
      <c r="I42" s="54">
        <f t="shared" si="115"/>
        <v>1.6083333333333334E-3</v>
      </c>
      <c r="J42" s="54">
        <f t="shared" si="115"/>
        <v>1.6083333333333334E-3</v>
      </c>
      <c r="K42" s="54">
        <f t="shared" ref="K42:M42" si="116">0.0193/12</f>
        <v>1.6083333333333334E-3</v>
      </c>
      <c r="L42" s="54">
        <f t="shared" si="116"/>
        <v>1.6083333333333334E-3</v>
      </c>
      <c r="M42" s="54">
        <f t="shared" si="116"/>
        <v>1.6083333333333334E-3</v>
      </c>
      <c r="N42" s="54">
        <f t="shared" ref="N42:Q42" si="117">0.0193/12</f>
        <v>1.6083333333333334E-3</v>
      </c>
      <c r="O42" s="54">
        <f t="shared" si="117"/>
        <v>1.6083333333333334E-3</v>
      </c>
      <c r="P42" s="54">
        <f t="shared" si="117"/>
        <v>1.6083333333333334E-3</v>
      </c>
      <c r="Q42" s="54">
        <f t="shared" si="117"/>
        <v>1.6083333333333334E-3</v>
      </c>
      <c r="R42" s="54">
        <f>0.0193/12</f>
        <v>1.6083333333333334E-3</v>
      </c>
      <c r="S42" s="54">
        <f t="shared" ref="S42:AY42" si="118">0.0193/12</f>
        <v>1.6083333333333334E-3</v>
      </c>
      <c r="T42" s="54">
        <f t="shared" si="118"/>
        <v>1.6083333333333334E-3</v>
      </c>
      <c r="U42" s="54">
        <f t="shared" si="118"/>
        <v>1.6083333333333334E-3</v>
      </c>
      <c r="V42" s="54">
        <f t="shared" si="118"/>
        <v>1.6083333333333334E-3</v>
      </c>
      <c r="W42" s="54">
        <f t="shared" si="118"/>
        <v>1.6083333333333334E-3</v>
      </c>
      <c r="X42" s="54">
        <f t="shared" si="118"/>
        <v>1.6083333333333334E-3</v>
      </c>
      <c r="Y42" s="54">
        <f t="shared" si="118"/>
        <v>1.6083333333333334E-3</v>
      </c>
      <c r="Z42" s="54">
        <f t="shared" si="118"/>
        <v>1.6083333333333334E-3</v>
      </c>
      <c r="AA42" s="54">
        <f t="shared" si="118"/>
        <v>1.6083333333333334E-3</v>
      </c>
      <c r="AB42" s="54">
        <f t="shared" si="118"/>
        <v>1.6083333333333334E-3</v>
      </c>
      <c r="AC42" s="54">
        <f t="shared" si="118"/>
        <v>1.6083333333333334E-3</v>
      </c>
      <c r="AD42" s="54">
        <f t="shared" si="118"/>
        <v>1.6083333333333334E-3</v>
      </c>
      <c r="AE42" s="54">
        <f t="shared" si="118"/>
        <v>1.6083333333333334E-3</v>
      </c>
      <c r="AF42" s="54">
        <f t="shared" si="118"/>
        <v>1.6083333333333334E-3</v>
      </c>
      <c r="AG42" s="54">
        <f t="shared" si="118"/>
        <v>1.6083333333333334E-3</v>
      </c>
      <c r="AH42" s="54">
        <f t="shared" si="118"/>
        <v>1.6083333333333334E-3</v>
      </c>
      <c r="AI42" s="54">
        <f t="shared" si="118"/>
        <v>1.6083333333333334E-3</v>
      </c>
      <c r="AJ42" s="54">
        <f t="shared" si="118"/>
        <v>1.6083333333333334E-3</v>
      </c>
      <c r="AK42" s="54">
        <f t="shared" si="118"/>
        <v>1.6083333333333334E-3</v>
      </c>
      <c r="AL42" s="54">
        <f t="shared" si="118"/>
        <v>1.6083333333333334E-3</v>
      </c>
      <c r="AM42" s="54">
        <f t="shared" si="118"/>
        <v>1.6083333333333334E-3</v>
      </c>
      <c r="AN42" s="54">
        <f t="shared" si="118"/>
        <v>1.6083333333333334E-3</v>
      </c>
      <c r="AO42" s="54">
        <f t="shared" si="118"/>
        <v>1.6083333333333334E-3</v>
      </c>
      <c r="AP42" s="54">
        <f t="shared" si="118"/>
        <v>1.6083333333333334E-3</v>
      </c>
      <c r="AQ42" s="54">
        <f t="shared" si="118"/>
        <v>1.6083333333333334E-3</v>
      </c>
      <c r="AR42" s="54">
        <f t="shared" si="118"/>
        <v>1.6083333333333334E-3</v>
      </c>
      <c r="AS42" s="54">
        <f t="shared" si="118"/>
        <v>1.6083333333333334E-3</v>
      </c>
      <c r="AT42" s="54">
        <f t="shared" si="118"/>
        <v>1.6083333333333334E-3</v>
      </c>
      <c r="AU42" s="54">
        <f t="shared" si="118"/>
        <v>1.6083333333333334E-3</v>
      </c>
      <c r="AV42" s="54">
        <f t="shared" si="118"/>
        <v>1.6083333333333334E-3</v>
      </c>
      <c r="AW42" s="54">
        <f t="shared" si="118"/>
        <v>1.6083333333333334E-3</v>
      </c>
      <c r="AX42" s="54">
        <f t="shared" si="118"/>
        <v>1.6083333333333334E-3</v>
      </c>
      <c r="AY42" s="54">
        <f t="shared" si="118"/>
        <v>1.6083333333333334E-3</v>
      </c>
    </row>
    <row r="43" spans="1:51">
      <c r="A43" s="8">
        <v>56</v>
      </c>
      <c r="C43" t="s">
        <v>88</v>
      </c>
      <c r="D43" s="53">
        <f t="shared" ref="D43:Z43" si="119">D41*D42</f>
        <v>0</v>
      </c>
      <c r="E43" s="53">
        <f t="shared" si="119"/>
        <v>0</v>
      </c>
      <c r="F43" s="53">
        <f t="shared" si="119"/>
        <v>0</v>
      </c>
      <c r="G43" s="53">
        <f t="shared" si="119"/>
        <v>0</v>
      </c>
      <c r="H43" s="53">
        <f t="shared" si="119"/>
        <v>0</v>
      </c>
      <c r="I43" s="53">
        <f t="shared" si="119"/>
        <v>0</v>
      </c>
      <c r="J43" s="53">
        <f t="shared" si="119"/>
        <v>0</v>
      </c>
      <c r="K43" s="53">
        <f t="shared" si="119"/>
        <v>0</v>
      </c>
      <c r="L43" s="53">
        <f t="shared" si="119"/>
        <v>0</v>
      </c>
      <c r="M43" s="53">
        <f t="shared" si="119"/>
        <v>0</v>
      </c>
      <c r="N43" s="53">
        <f t="shared" si="119"/>
        <v>0</v>
      </c>
      <c r="O43" s="53">
        <f t="shared" si="119"/>
        <v>0</v>
      </c>
      <c r="P43" s="53">
        <f t="shared" si="119"/>
        <v>0</v>
      </c>
      <c r="Q43" s="53">
        <f t="shared" si="119"/>
        <v>0</v>
      </c>
      <c r="R43" s="53">
        <f t="shared" si="119"/>
        <v>0</v>
      </c>
      <c r="S43" s="53">
        <f t="shared" si="119"/>
        <v>0</v>
      </c>
      <c r="T43" s="53">
        <f t="shared" si="119"/>
        <v>0</v>
      </c>
      <c r="U43" s="53">
        <f t="shared" si="119"/>
        <v>0</v>
      </c>
      <c r="V43" s="53">
        <f t="shared" si="119"/>
        <v>0</v>
      </c>
      <c r="W43" s="53">
        <f t="shared" si="119"/>
        <v>0</v>
      </c>
      <c r="X43" s="53">
        <f t="shared" si="119"/>
        <v>0</v>
      </c>
      <c r="Y43" s="53">
        <f t="shared" si="119"/>
        <v>0</v>
      </c>
      <c r="Z43" s="53">
        <f t="shared" si="119"/>
        <v>0</v>
      </c>
      <c r="AA43" s="53">
        <f t="shared" ref="AA43:AB43" si="120">AA41*AA42</f>
        <v>0</v>
      </c>
      <c r="AB43" s="53">
        <f t="shared" si="120"/>
        <v>0</v>
      </c>
      <c r="AC43" s="53">
        <f t="shared" ref="AC43:AY43" si="121">AC41*AC42</f>
        <v>0</v>
      </c>
      <c r="AD43" s="53">
        <f t="shared" si="121"/>
        <v>0</v>
      </c>
      <c r="AE43" s="53">
        <f t="shared" si="121"/>
        <v>0</v>
      </c>
      <c r="AF43" s="53">
        <f t="shared" si="121"/>
        <v>0</v>
      </c>
      <c r="AG43" s="53">
        <f t="shared" si="121"/>
        <v>0</v>
      </c>
      <c r="AH43" s="53">
        <f t="shared" si="121"/>
        <v>0</v>
      </c>
      <c r="AI43" s="53">
        <f t="shared" si="121"/>
        <v>0</v>
      </c>
      <c r="AJ43" s="53">
        <f t="shared" si="121"/>
        <v>0</v>
      </c>
      <c r="AK43" s="53">
        <f t="shared" si="121"/>
        <v>24107.005966666668</v>
      </c>
      <c r="AL43" s="53">
        <f t="shared" si="121"/>
        <v>24107.005966666668</v>
      </c>
      <c r="AM43" s="53">
        <f t="shared" si="121"/>
        <v>24107.005966666668</v>
      </c>
      <c r="AN43" s="53">
        <f t="shared" si="121"/>
        <v>24107.005966666668</v>
      </c>
      <c r="AO43" s="53">
        <f t="shared" si="121"/>
        <v>24107.005966666668</v>
      </c>
      <c r="AP43" s="53">
        <f t="shared" si="121"/>
        <v>24107.005966666668</v>
      </c>
      <c r="AQ43" s="53">
        <f t="shared" si="121"/>
        <v>24107.005966666668</v>
      </c>
      <c r="AR43" s="53">
        <f t="shared" si="121"/>
        <v>24107.005966666668</v>
      </c>
      <c r="AS43" s="53">
        <f t="shared" si="121"/>
        <v>24107.005966666668</v>
      </c>
      <c r="AT43" s="53">
        <f t="shared" si="121"/>
        <v>24107.005966666668</v>
      </c>
      <c r="AU43" s="53">
        <f t="shared" si="121"/>
        <v>24107.005966666668</v>
      </c>
      <c r="AV43" s="53">
        <f t="shared" si="121"/>
        <v>24107.005966666668</v>
      </c>
      <c r="AW43" s="53">
        <f t="shared" si="121"/>
        <v>24107.005966666668</v>
      </c>
      <c r="AX43" s="53">
        <f t="shared" si="121"/>
        <v>24107.005966666668</v>
      </c>
      <c r="AY43" s="53">
        <f t="shared" si="121"/>
        <v>24107.005966666668</v>
      </c>
    </row>
    <row r="44" spans="1:51">
      <c r="A44" s="8">
        <v>57</v>
      </c>
      <c r="C44" t="s">
        <v>87</v>
      </c>
      <c r="D44" s="52">
        <f>'Calculations - Mains'!B27</f>
        <v>0</v>
      </c>
      <c r="E44" s="52">
        <f>'Calculations - Mains'!C27</f>
        <v>0</v>
      </c>
      <c r="F44" s="52">
        <f>'Calculations - Mains'!D27</f>
        <v>0</v>
      </c>
      <c r="G44" s="52">
        <f>'Calculations - Mains'!E27</f>
        <v>0</v>
      </c>
      <c r="H44" s="52">
        <f>'Calculations - Mains'!F27</f>
        <v>0</v>
      </c>
      <c r="I44" s="52">
        <f>'Calculations - Mains'!G27</f>
        <v>0</v>
      </c>
      <c r="J44" s="52">
        <f>'Calculations - Mains'!H27</f>
        <v>0</v>
      </c>
      <c r="K44" s="52">
        <f>'Calculations - Mains'!I27</f>
        <v>0</v>
      </c>
      <c r="L44" s="52">
        <f>'Calculations - Mains'!J27</f>
        <v>0</v>
      </c>
      <c r="M44" s="52">
        <f>'Calculations - Mains'!K27</f>
        <v>0</v>
      </c>
      <c r="N44" s="52">
        <f>'Calculations - Mains'!L27</f>
        <v>0</v>
      </c>
      <c r="O44" s="52">
        <f>'Calculations - Mains'!M27</f>
        <v>0</v>
      </c>
      <c r="P44" s="52">
        <f>'Calculations - Mains'!N27</f>
        <v>0</v>
      </c>
      <c r="Q44" s="52">
        <f>'Calculations - Mains'!O27</f>
        <v>0</v>
      </c>
      <c r="R44" s="52">
        <f>'Calculations - Mains'!P27</f>
        <v>0</v>
      </c>
      <c r="S44" s="52">
        <f>'Calculations - Mains'!Q27</f>
        <v>0</v>
      </c>
      <c r="T44" s="52">
        <f>'Calculations - Mains'!R27</f>
        <v>0</v>
      </c>
      <c r="U44" s="52">
        <f>'Calculations - Mains'!S27</f>
        <v>0</v>
      </c>
      <c r="V44" s="52">
        <f>'Calculations - Mains'!T27</f>
        <v>0</v>
      </c>
      <c r="W44" s="52">
        <f>'Calculations - Mains'!U27</f>
        <v>0</v>
      </c>
      <c r="X44" s="52">
        <f>'Calculations - Mains'!V27</f>
        <v>0</v>
      </c>
      <c r="Y44" s="52">
        <f>'Calculations - Mains'!W27</f>
        <v>0</v>
      </c>
      <c r="Z44" s="52">
        <f>'Calculations - Mains'!X27</f>
        <v>0</v>
      </c>
      <c r="AA44" s="52">
        <f>'Calculations - Mains'!Y27</f>
        <v>0</v>
      </c>
      <c r="AB44" s="52">
        <f>'Calculations - Mains'!Z27</f>
        <v>46964.944266666665</v>
      </c>
      <c r="AC44" s="52">
        <f>'Calculations - Mains'!AA27</f>
        <v>46964.944266666665</v>
      </c>
      <c r="AD44" s="52">
        <f>'Calculations - Mains'!AB27</f>
        <v>46964.944266666665</v>
      </c>
      <c r="AE44" s="52">
        <f>'Calculations - Mains'!AC27</f>
        <v>46964.944266666665</v>
      </c>
      <c r="AF44" s="52">
        <f>'Calculations - Mains'!AD27</f>
        <v>46964.944266666665</v>
      </c>
      <c r="AG44" s="52">
        <f>'Calculations - Mains'!AE27</f>
        <v>46964.944266666665</v>
      </c>
      <c r="AH44" s="52">
        <f>'Calculations - Mains'!AF27</f>
        <v>46964.944266666665</v>
      </c>
      <c r="AI44" s="52">
        <f>'Calculations - Mains'!AG27</f>
        <v>46964.944266666665</v>
      </c>
      <c r="AJ44" s="52">
        <f>'Calculations - Mains'!AH27</f>
        <v>46964.944266666665</v>
      </c>
      <c r="AK44" s="52">
        <f>'Calculations - Mains'!AI27</f>
        <v>46964.944266666665</v>
      </c>
      <c r="AL44" s="52">
        <f>'Calculations - Mains'!AJ27</f>
        <v>46964.944266666665</v>
      </c>
      <c r="AM44" s="52">
        <f>'Calculations - Mains'!AK27</f>
        <v>46964.944266666665</v>
      </c>
      <c r="AN44" s="52">
        <f>'Calculations - Mains'!AL27</f>
        <v>90182.685533333337</v>
      </c>
      <c r="AO44" s="52">
        <f>'Calculations - Mains'!AM27</f>
        <v>90182.685533333337</v>
      </c>
      <c r="AP44" s="52">
        <f>'Calculations - Mains'!AN27</f>
        <v>90182.685533333337</v>
      </c>
      <c r="AQ44" s="52">
        <f>'Calculations - Mains'!AO27</f>
        <v>90182.685533333337</v>
      </c>
      <c r="AR44" s="52">
        <f>'Calculations - Mains'!AP27</f>
        <v>90182.685533333337</v>
      </c>
      <c r="AS44" s="52">
        <f>'Calculations - Mains'!AQ27</f>
        <v>90182.685533333337</v>
      </c>
      <c r="AT44" s="52">
        <f>'Calculations - Mains'!AR27</f>
        <v>90182.685533333337</v>
      </c>
      <c r="AU44" s="52">
        <f>'Calculations - Mains'!AS27</f>
        <v>90182.685533333337</v>
      </c>
      <c r="AV44" s="52">
        <f>'Calculations - Mains'!AT27</f>
        <v>90182.685533333337</v>
      </c>
      <c r="AW44" s="52">
        <f>'Calculations - Mains'!AU27</f>
        <v>90182.685533333337</v>
      </c>
      <c r="AX44" s="52">
        <f>'Calculations - Mains'!AV27</f>
        <v>90182.685533333337</v>
      </c>
      <c r="AY44" s="52">
        <f>'Calculations - Mains'!AW27</f>
        <v>90182.685533333337</v>
      </c>
    </row>
    <row r="45" spans="1:51">
      <c r="A45" s="8">
        <v>58</v>
      </c>
      <c r="C45" t="s">
        <v>181</v>
      </c>
      <c r="D45" s="52">
        <f t="shared" ref="D45:Z45" si="122">D43-D44</f>
        <v>0</v>
      </c>
      <c r="E45" s="52">
        <f t="shared" si="122"/>
        <v>0</v>
      </c>
      <c r="F45" s="52">
        <f t="shared" si="122"/>
        <v>0</v>
      </c>
      <c r="G45" s="52">
        <f t="shared" si="122"/>
        <v>0</v>
      </c>
      <c r="H45" s="52">
        <f t="shared" si="122"/>
        <v>0</v>
      </c>
      <c r="I45" s="52">
        <f t="shared" si="122"/>
        <v>0</v>
      </c>
      <c r="J45" s="52">
        <f t="shared" si="122"/>
        <v>0</v>
      </c>
      <c r="K45" s="52">
        <f t="shared" si="122"/>
        <v>0</v>
      </c>
      <c r="L45" s="52">
        <f t="shared" si="122"/>
        <v>0</v>
      </c>
      <c r="M45" s="52">
        <f t="shared" si="122"/>
        <v>0</v>
      </c>
      <c r="N45" s="52">
        <f t="shared" si="122"/>
        <v>0</v>
      </c>
      <c r="O45" s="52">
        <f t="shared" si="122"/>
        <v>0</v>
      </c>
      <c r="P45" s="52">
        <f t="shared" si="122"/>
        <v>0</v>
      </c>
      <c r="Q45" s="52">
        <f t="shared" si="122"/>
        <v>0</v>
      </c>
      <c r="R45" s="52">
        <f t="shared" si="122"/>
        <v>0</v>
      </c>
      <c r="S45" s="52">
        <f t="shared" si="122"/>
        <v>0</v>
      </c>
      <c r="T45" s="52">
        <f t="shared" si="122"/>
        <v>0</v>
      </c>
      <c r="U45" s="52">
        <f t="shared" si="122"/>
        <v>0</v>
      </c>
      <c r="V45" s="52">
        <f t="shared" si="122"/>
        <v>0</v>
      </c>
      <c r="W45" s="52">
        <f t="shared" si="122"/>
        <v>0</v>
      </c>
      <c r="X45" s="52">
        <f t="shared" si="122"/>
        <v>0</v>
      </c>
      <c r="Y45" s="52">
        <f t="shared" si="122"/>
        <v>0</v>
      </c>
      <c r="Z45" s="52">
        <f t="shared" si="122"/>
        <v>0</v>
      </c>
      <c r="AA45" s="52">
        <f t="shared" ref="AA45:AB45" si="123">AA43-AA44</f>
        <v>0</v>
      </c>
      <c r="AB45" s="52">
        <f t="shared" si="123"/>
        <v>-46964.944266666665</v>
      </c>
      <c r="AC45" s="52">
        <f t="shared" ref="AC45:AY45" si="124">AC43-AC44</f>
        <v>-46964.944266666665</v>
      </c>
      <c r="AD45" s="52">
        <f t="shared" si="124"/>
        <v>-46964.944266666665</v>
      </c>
      <c r="AE45" s="52">
        <f t="shared" si="124"/>
        <v>-46964.944266666665</v>
      </c>
      <c r="AF45" s="52">
        <f t="shared" si="124"/>
        <v>-46964.944266666665</v>
      </c>
      <c r="AG45" s="52">
        <f t="shared" si="124"/>
        <v>-46964.944266666665</v>
      </c>
      <c r="AH45" s="52">
        <f t="shared" si="124"/>
        <v>-46964.944266666665</v>
      </c>
      <c r="AI45" s="52">
        <f t="shared" si="124"/>
        <v>-46964.944266666665</v>
      </c>
      <c r="AJ45" s="52">
        <f t="shared" si="124"/>
        <v>-46964.944266666665</v>
      </c>
      <c r="AK45" s="52">
        <f t="shared" si="124"/>
        <v>-22857.938299999998</v>
      </c>
      <c r="AL45" s="52">
        <f t="shared" si="124"/>
        <v>-22857.938299999998</v>
      </c>
      <c r="AM45" s="52">
        <f t="shared" si="124"/>
        <v>-22857.938299999998</v>
      </c>
      <c r="AN45" s="52">
        <f t="shared" si="124"/>
        <v>-66075.679566666673</v>
      </c>
      <c r="AO45" s="52">
        <f t="shared" si="124"/>
        <v>-66075.679566666673</v>
      </c>
      <c r="AP45" s="52">
        <f t="shared" si="124"/>
        <v>-66075.679566666673</v>
      </c>
      <c r="AQ45" s="52">
        <f t="shared" si="124"/>
        <v>-66075.679566666673</v>
      </c>
      <c r="AR45" s="52">
        <f t="shared" si="124"/>
        <v>-66075.679566666673</v>
      </c>
      <c r="AS45" s="52">
        <f t="shared" si="124"/>
        <v>-66075.679566666673</v>
      </c>
      <c r="AT45" s="52">
        <f t="shared" si="124"/>
        <v>-66075.679566666673</v>
      </c>
      <c r="AU45" s="52">
        <f t="shared" si="124"/>
        <v>-66075.679566666673</v>
      </c>
      <c r="AV45" s="52">
        <f t="shared" si="124"/>
        <v>-66075.679566666673</v>
      </c>
      <c r="AW45" s="52">
        <f t="shared" si="124"/>
        <v>-66075.679566666673</v>
      </c>
      <c r="AX45" s="52">
        <f t="shared" si="124"/>
        <v>-66075.679566666673</v>
      </c>
      <c r="AY45" s="52">
        <f t="shared" si="124"/>
        <v>-66075.679566666673</v>
      </c>
    </row>
    <row r="46" spans="1:51">
      <c r="A46" s="8">
        <v>59</v>
      </c>
      <c r="C46" t="s">
        <v>182</v>
      </c>
      <c r="D46" s="52">
        <f t="shared" ref="D46:O46" si="125">D45*0.2472</f>
        <v>0</v>
      </c>
      <c r="E46" s="52">
        <f t="shared" si="125"/>
        <v>0</v>
      </c>
      <c r="F46" s="52">
        <f t="shared" si="125"/>
        <v>0</v>
      </c>
      <c r="G46" s="52">
        <f t="shared" si="125"/>
        <v>0</v>
      </c>
      <c r="H46" s="52">
        <f t="shared" si="125"/>
        <v>0</v>
      </c>
      <c r="I46" s="52">
        <f t="shared" si="125"/>
        <v>0</v>
      </c>
      <c r="J46" s="52">
        <f t="shared" si="125"/>
        <v>0</v>
      </c>
      <c r="K46" s="52">
        <f t="shared" si="125"/>
        <v>0</v>
      </c>
      <c r="L46" s="52">
        <f t="shared" si="125"/>
        <v>0</v>
      </c>
      <c r="M46" s="52">
        <f t="shared" si="125"/>
        <v>0</v>
      </c>
      <c r="N46" s="52">
        <f t="shared" si="125"/>
        <v>0</v>
      </c>
      <c r="O46" s="52">
        <f t="shared" si="125"/>
        <v>0</v>
      </c>
      <c r="P46" s="52">
        <f>-'Calculations - Mains'!N34</f>
        <v>0</v>
      </c>
      <c r="Q46" s="52">
        <f>-'Calculations - Mains'!O34</f>
        <v>0</v>
      </c>
      <c r="R46" s="52">
        <f>-'Calculations - Mains'!P34</f>
        <v>0</v>
      </c>
      <c r="S46" s="52">
        <f>-'Calculations - Mains'!Q34</f>
        <v>0</v>
      </c>
      <c r="T46" s="52">
        <f>-'Calculations - Mains'!R34</f>
        <v>0</v>
      </c>
      <c r="U46" s="52">
        <f>-'Calculations - Mains'!S34</f>
        <v>0</v>
      </c>
      <c r="V46" s="52">
        <f>-'Calculations - Mains'!T34</f>
        <v>0</v>
      </c>
      <c r="W46" s="52">
        <f>-'Calculations - Mains'!U34</f>
        <v>0</v>
      </c>
      <c r="X46" s="52">
        <f>-'Calculations - Mains'!V34</f>
        <v>0</v>
      </c>
      <c r="Y46" s="52">
        <f>-'Calculations - Mains'!W34</f>
        <v>0</v>
      </c>
      <c r="Z46" s="52">
        <f>-'Calculations - Mains'!X34</f>
        <v>0</v>
      </c>
      <c r="AA46" s="52">
        <f>-'Calculations - Mains'!Y34</f>
        <v>0</v>
      </c>
      <c r="AB46" s="52">
        <f>-'Calculations - Mains'!Z35</f>
        <v>-11609.734222720001</v>
      </c>
      <c r="AC46" s="52">
        <f>-'Calculations - Mains'!AA35</f>
        <v>-23219.468445440001</v>
      </c>
      <c r="AD46" s="52">
        <f>-'Calculations - Mains'!AB35</f>
        <v>-34829.202668160004</v>
      </c>
      <c r="AE46" s="52">
        <f>-'Calculations - Mains'!AC35</f>
        <v>-46438.936890880002</v>
      </c>
      <c r="AF46" s="52">
        <f>-'Calculations - Mains'!AD35</f>
        <v>-58048.671113600001</v>
      </c>
      <c r="AG46" s="52">
        <f>-'Calculations - Mains'!AE35</f>
        <v>-69658.405336320007</v>
      </c>
      <c r="AH46" s="52">
        <f>-'Calculations - Mains'!AF35</f>
        <v>-81268.139559040006</v>
      </c>
      <c r="AI46" s="52">
        <f>-'Calculations - Mains'!AG35</f>
        <v>-92877.873781760005</v>
      </c>
      <c r="AJ46" s="52">
        <f>-'Calculations - Mains'!AH35</f>
        <v>-104487.60800448</v>
      </c>
      <c r="AK46" s="52">
        <f>-'Calculations - Mains'!AI35</f>
        <v>-110138.09035224</v>
      </c>
      <c r="AL46" s="52">
        <f>-'Calculations - Mains'!AJ35</f>
        <v>-115788.5727</v>
      </c>
      <c r="AM46" s="52">
        <f>-'Calculations - Mains'!AK35</f>
        <v>-121439.05504776</v>
      </c>
      <c r="AN46" s="52">
        <f>-'Calculations - Mains'!AL34</f>
        <v>-14950.434907854647</v>
      </c>
      <c r="AO46" s="52">
        <f>-'Calculations - Mains'!AM34</f>
        <v>-13656.218154637379</v>
      </c>
      <c r="AP46" s="52">
        <f>-'Calculations - Mains'!AN34</f>
        <v>-12272.745073612023</v>
      </c>
      <c r="AQ46" s="52">
        <f>-'Calculations - Mains'!AO34</f>
        <v>-10933.900156490712</v>
      </c>
      <c r="AR46" s="52">
        <f>-'Calculations - Mains'!AP34</f>
        <v>-9550.4270754653571</v>
      </c>
      <c r="AS46" s="52">
        <f>-'Calculations - Mains'!AQ34</f>
        <v>-8211.5821583440447</v>
      </c>
      <c r="AT46" s="52">
        <f>-'Calculations - Mains'!AR34</f>
        <v>-6828.1090773186897</v>
      </c>
      <c r="AU46" s="52">
        <f>-'Calculations - Mains'!AS34</f>
        <v>-5444.6359962933338</v>
      </c>
      <c r="AV46" s="52">
        <f>-'Calculations - Mains'!AT34</f>
        <v>-4105.7910791720224</v>
      </c>
      <c r="AW46" s="52">
        <f>-'Calculations - Mains'!AU34</f>
        <v>-2722.3179981466669</v>
      </c>
      <c r="AX46" s="52">
        <f>-'Calculations - Mains'!AV34</f>
        <v>-1383.4730810253554</v>
      </c>
      <c r="AY46" s="52">
        <f>-'Calculations - Mains'!AW34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" si="126">D47+E46</f>
        <v>0</v>
      </c>
      <c r="F47" s="52">
        <f t="shared" ref="F47" si="127">E47+F46</f>
        <v>0</v>
      </c>
      <c r="G47" s="52">
        <f t="shared" ref="G47" si="128">F47+G46</f>
        <v>0</v>
      </c>
      <c r="H47" s="52">
        <f t="shared" ref="H47" si="129">G47+H46</f>
        <v>0</v>
      </c>
      <c r="I47" s="52">
        <f t="shared" ref="I47" si="130">H47+I46</f>
        <v>0</v>
      </c>
      <c r="J47" s="52">
        <f t="shared" ref="J47" si="131">I47+J46</f>
        <v>0</v>
      </c>
      <c r="K47" s="52">
        <f t="shared" ref="K47" si="132">J47+K46</f>
        <v>0</v>
      </c>
      <c r="L47" s="52">
        <f t="shared" ref="L47" si="133">K47+L46</f>
        <v>0</v>
      </c>
      <c r="M47" s="52">
        <f t="shared" ref="M47" si="134">L47+M46</f>
        <v>0</v>
      </c>
      <c r="N47" s="52">
        <f t="shared" ref="N47" si="135">M47+N46</f>
        <v>0</v>
      </c>
      <c r="O47" s="52">
        <f t="shared" ref="O47" si="136">N47+O46</f>
        <v>0</v>
      </c>
      <c r="P47" s="52">
        <f t="shared" ref="P47" si="137">O47+P46</f>
        <v>0</v>
      </c>
      <c r="Q47" s="52">
        <f t="shared" ref="Q47" si="138">P47+Q46</f>
        <v>0</v>
      </c>
      <c r="R47" s="52">
        <f t="shared" ref="R47" si="139">Q47+R46</f>
        <v>0</v>
      </c>
      <c r="S47" s="52">
        <f t="shared" ref="S47" si="140">R47+S46</f>
        <v>0</v>
      </c>
      <c r="T47" s="52">
        <f t="shared" ref="T47" si="141">S47+T46</f>
        <v>0</v>
      </c>
      <c r="U47" s="52">
        <f t="shared" ref="U47" si="142">T47+U46</f>
        <v>0</v>
      </c>
      <c r="V47" s="52">
        <f t="shared" ref="V47" si="143">U47+V46</f>
        <v>0</v>
      </c>
      <c r="W47" s="52">
        <f t="shared" ref="W47" si="144">V47+W46</f>
        <v>0</v>
      </c>
      <c r="X47" s="52">
        <f t="shared" ref="X47" si="145">W47+X46</f>
        <v>0</v>
      </c>
      <c r="Y47" s="52">
        <f t="shared" ref="Y47" si="146">X47+Y46</f>
        <v>0</v>
      </c>
      <c r="Z47" s="52">
        <f t="shared" ref="Z47" si="147">Y47+Z46</f>
        <v>0</v>
      </c>
      <c r="AA47" s="52">
        <f t="shared" ref="AA47:AB47" si="148">Z47+AA46</f>
        <v>0</v>
      </c>
      <c r="AB47" s="52">
        <f t="shared" si="148"/>
        <v>-11609.734222720001</v>
      </c>
      <c r="AC47" s="52">
        <f t="shared" ref="AC47" si="149">AB47+AC46</f>
        <v>-34829.202668160004</v>
      </c>
      <c r="AD47" s="52">
        <f t="shared" ref="AD47" si="150">AC47+AD46</f>
        <v>-69658.405336320007</v>
      </c>
      <c r="AE47" s="52">
        <f t="shared" ref="AE47" si="151">AD47+AE46</f>
        <v>-116097.34222720002</v>
      </c>
      <c r="AF47" s="52">
        <f t="shared" ref="AF47" si="152">AE47+AF46</f>
        <v>-174146.01334080001</v>
      </c>
      <c r="AG47" s="52">
        <f t="shared" ref="AG47" si="153">AF47+AG46</f>
        <v>-243804.41867712</v>
      </c>
      <c r="AH47" s="52">
        <f t="shared" ref="AH47" si="154">AG47+AH46</f>
        <v>-325072.55823616002</v>
      </c>
      <c r="AI47" s="52">
        <f t="shared" ref="AI47" si="155">AH47+AI46</f>
        <v>-417950.43201792001</v>
      </c>
      <c r="AJ47" s="52">
        <f t="shared" ref="AJ47" si="156">AI47+AJ46</f>
        <v>-522438.04002240003</v>
      </c>
      <c r="AK47" s="52">
        <f t="shared" ref="AK47" si="157">AJ47+AK46</f>
        <v>-632576.13037463999</v>
      </c>
      <c r="AL47" s="52">
        <f t="shared" ref="AL47" si="158">AK47+AL46</f>
        <v>-748364.70307464001</v>
      </c>
      <c r="AM47" s="52">
        <f t="shared" ref="AM47" si="159">AL47+AM46</f>
        <v>-869803.75812240003</v>
      </c>
      <c r="AN47" s="52">
        <f t="shared" ref="AN47" si="160">AM47+AN46</f>
        <v>-884754.19303025468</v>
      </c>
      <c r="AO47" s="52">
        <f t="shared" ref="AO47" si="161">AN47+AO46</f>
        <v>-898410.41118489206</v>
      </c>
      <c r="AP47" s="52">
        <f t="shared" ref="AP47" si="162">AO47+AP46</f>
        <v>-910683.15625850414</v>
      </c>
      <c r="AQ47" s="52">
        <f t="shared" ref="AQ47" si="163">AP47+AQ46</f>
        <v>-921617.05641499488</v>
      </c>
      <c r="AR47" s="52">
        <f t="shared" ref="AR47" si="164">AQ47+AR46</f>
        <v>-931167.4834904602</v>
      </c>
      <c r="AS47" s="52">
        <f t="shared" ref="AS47" si="165">AR47+AS46</f>
        <v>-939379.0656488043</v>
      </c>
      <c r="AT47" s="52">
        <f t="shared" ref="AT47" si="166">AS47+AT46</f>
        <v>-946207.17472612299</v>
      </c>
      <c r="AU47" s="52">
        <f t="shared" ref="AU47" si="167">AT47+AU46</f>
        <v>-951651.81072241627</v>
      </c>
      <c r="AV47" s="52">
        <f t="shared" ref="AV47" si="168">AU47+AV46</f>
        <v>-955757.60180158832</v>
      </c>
      <c r="AW47" s="52">
        <f t="shared" ref="AW47" si="169">AV47+AW46</f>
        <v>-958479.91979973495</v>
      </c>
      <c r="AX47" s="52">
        <f t="shared" ref="AX47" si="170">AW47+AX46</f>
        <v>-959863.39288076037</v>
      </c>
      <c r="AY47" s="52">
        <f t="shared" ref="AY47" si="171">AX47+AY46</f>
        <v>-959863.39288076037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72">(D48-E43-SUM(E34:E36)-E38)</f>
        <v>0</v>
      </c>
      <c r="F48" s="52">
        <f t="shared" si="172"/>
        <v>0</v>
      </c>
      <c r="G48" s="52">
        <f t="shared" si="172"/>
        <v>0</v>
      </c>
      <c r="H48" s="52">
        <f t="shared" si="172"/>
        <v>0</v>
      </c>
      <c r="I48" s="52">
        <f t="shared" si="172"/>
        <v>0</v>
      </c>
      <c r="J48" s="52">
        <f t="shared" si="172"/>
        <v>0</v>
      </c>
      <c r="K48" s="52">
        <f t="shared" si="172"/>
        <v>0</v>
      </c>
      <c r="L48" s="52">
        <f t="shared" si="172"/>
        <v>0</v>
      </c>
      <c r="M48" s="52">
        <f t="shared" si="172"/>
        <v>0</v>
      </c>
      <c r="N48" s="52">
        <f t="shared" si="172"/>
        <v>0</v>
      </c>
      <c r="O48" s="52">
        <f t="shared" si="172"/>
        <v>0</v>
      </c>
      <c r="P48" s="52">
        <f t="shared" si="172"/>
        <v>0</v>
      </c>
      <c r="Q48" s="52">
        <f t="shared" si="172"/>
        <v>0</v>
      </c>
      <c r="R48" s="52">
        <f t="shared" si="172"/>
        <v>0</v>
      </c>
      <c r="S48" s="52">
        <f t="shared" si="172"/>
        <v>0</v>
      </c>
      <c r="T48" s="52">
        <f t="shared" si="172"/>
        <v>0</v>
      </c>
      <c r="U48" s="52">
        <f t="shared" si="172"/>
        <v>0</v>
      </c>
      <c r="V48" s="52">
        <f t="shared" si="172"/>
        <v>0</v>
      </c>
      <c r="W48" s="52">
        <f t="shared" si="172"/>
        <v>0</v>
      </c>
      <c r="X48" s="52">
        <f t="shared" si="172"/>
        <v>0</v>
      </c>
      <c r="Y48" s="52">
        <f t="shared" si="172"/>
        <v>0</v>
      </c>
      <c r="Z48" s="52">
        <f t="shared" si="172"/>
        <v>0</v>
      </c>
      <c r="AA48" s="52">
        <f t="shared" si="172"/>
        <v>0</v>
      </c>
      <c r="AB48" s="52">
        <f t="shared" si="172"/>
        <v>0</v>
      </c>
      <c r="AC48" s="52">
        <f t="shared" si="172"/>
        <v>0</v>
      </c>
      <c r="AD48" s="52">
        <f t="shared" si="172"/>
        <v>0</v>
      </c>
      <c r="AE48" s="52">
        <f t="shared" si="172"/>
        <v>0</v>
      </c>
      <c r="AF48" s="52">
        <f t="shared" si="172"/>
        <v>0</v>
      </c>
      <c r="AG48" s="52">
        <f t="shared" si="172"/>
        <v>0</v>
      </c>
      <c r="AH48" s="52">
        <f t="shared" si="172"/>
        <v>0</v>
      </c>
      <c r="AI48" s="52">
        <f t="shared" si="172"/>
        <v>0</v>
      </c>
      <c r="AJ48" s="52">
        <f t="shared" si="172"/>
        <v>0</v>
      </c>
      <c r="AK48" s="52">
        <f t="shared" si="172"/>
        <v>-24107.005966666668</v>
      </c>
      <c r="AL48" s="52">
        <f t="shared" si="172"/>
        <v>-48214.011933333335</v>
      </c>
      <c r="AM48" s="52">
        <f t="shared" si="172"/>
        <v>-72321.017900000006</v>
      </c>
      <c r="AN48" s="52">
        <f t="shared" si="172"/>
        <v>-96428.02386666667</v>
      </c>
      <c r="AO48" s="52">
        <f t="shared" si="172"/>
        <v>-120535.02983333333</v>
      </c>
      <c r="AP48" s="52">
        <f t="shared" si="172"/>
        <v>-144642.03580000001</v>
      </c>
      <c r="AQ48" s="52">
        <f t="shared" si="172"/>
        <v>-168749.04176666669</v>
      </c>
      <c r="AR48" s="52">
        <f t="shared" si="172"/>
        <v>-192856.04773333337</v>
      </c>
      <c r="AS48" s="52">
        <f t="shared" si="172"/>
        <v>-216963.05370000005</v>
      </c>
      <c r="AT48" s="52">
        <f t="shared" si="172"/>
        <v>-241070.05966666673</v>
      </c>
      <c r="AU48" s="52">
        <f t="shared" si="172"/>
        <v>-265177.0656333334</v>
      </c>
      <c r="AV48" s="52">
        <f t="shared" si="172"/>
        <v>-289284.07160000008</v>
      </c>
      <c r="AW48" s="52">
        <f t="shared" si="172"/>
        <v>-313391.07756666676</v>
      </c>
      <c r="AX48" s="52">
        <f t="shared" si="172"/>
        <v>-337498.08353333344</v>
      </c>
      <c r="AY48" s="52">
        <f t="shared" si="172"/>
        <v>-361605.08950000012</v>
      </c>
    </row>
    <row r="49" spans="1:51">
      <c r="A49" s="8">
        <v>62</v>
      </c>
      <c r="C49" s="42" t="s">
        <v>185</v>
      </c>
      <c r="D49" s="69">
        <v>112328.49026666663</v>
      </c>
      <c r="E49" s="52">
        <f t="shared" ref="E49:E50" si="173">((D47/2)+SUM(E47:O47)+(P47/2))/12</f>
        <v>0</v>
      </c>
      <c r="F49" s="52">
        <f t="shared" ref="F49:F50" si="174">((E47/2)+SUM(F47:P47)+(Q47/2))/12</f>
        <v>0</v>
      </c>
      <c r="G49" s="52">
        <f t="shared" ref="G49:G50" si="175">((F47/2)+SUM(G47:Q47)+(R47/2))/12</f>
        <v>0</v>
      </c>
      <c r="H49" s="52">
        <f t="shared" ref="H49:H50" si="176">((G47/2)+SUM(H47:R47)+(S47/2))/12</f>
        <v>0</v>
      </c>
      <c r="I49" s="52">
        <f t="shared" ref="I49:I50" si="177">((H47/2)+SUM(I47:S47)+(T47/2))/12</f>
        <v>0</v>
      </c>
      <c r="J49" s="52">
        <f t="shared" ref="J49:J50" si="178">((I47/2)+SUM(J47:T47)+(U47/2))/12</f>
        <v>0</v>
      </c>
      <c r="K49" s="52">
        <f t="shared" ref="K49:K50" si="179">((J47/2)+SUM(K47:U47)+(V47/2))/12</f>
        <v>0</v>
      </c>
      <c r="L49" s="52">
        <f t="shared" ref="L49:L50" si="180">((K47/2)+SUM(L47:V47)+(W47/2))/12</f>
        <v>0</v>
      </c>
      <c r="M49" s="52">
        <f t="shared" ref="M49:M50" si="181">((L47/2)+SUM(M47:W47)+(X47/2))/12</f>
        <v>0</v>
      </c>
      <c r="N49" s="52">
        <f t="shared" ref="N49:N50" si="182">((M47/2)+SUM(N47:X47)+(Y47/2))/12</f>
        <v>0</v>
      </c>
      <c r="O49" s="52">
        <f t="shared" ref="O49:P50" si="183">((N47/2)+SUM(O47:Y47)+(Z47/2))/12</f>
        <v>0</v>
      </c>
      <c r="P49" s="52">
        <f t="shared" si="183"/>
        <v>0</v>
      </c>
      <c r="Q49" s="52">
        <f>((P47/2)+SUM(Q47:AA47)+(AB47/2))/12</f>
        <v>-483.73892594666671</v>
      </c>
      <c r="R49" s="52">
        <f t="shared" ref="R49:R50" si="184">((Q47/2)+SUM(R47:AB47)+(AC47/2))/12</f>
        <v>-2418.6946297333338</v>
      </c>
      <c r="S49" s="52">
        <f t="shared" ref="S49:S50" si="185">((R47/2)+SUM(S47:AC47)+(AD47/2))/12</f>
        <v>-6772.3449632533338</v>
      </c>
      <c r="T49" s="52">
        <f t="shared" ref="T49:T50" si="186">((S47/2)+SUM(T47:AD47)+(AE47/2))/12</f>
        <v>-14512.1677784</v>
      </c>
      <c r="U49" s="52">
        <f t="shared" ref="U49:U50" si="187">((T47/2)+SUM(U47:AE47)+(AF47/2))/12</f>
        <v>-26605.640927066666</v>
      </c>
      <c r="V49" s="52">
        <f t="shared" ref="V49:V50" si="188">((U47/2)+SUM(V47:AF47)+(AG47/2))/12</f>
        <v>-44020.242261146668</v>
      </c>
      <c r="W49" s="52">
        <f t="shared" ref="W49:W50" si="189">((V47/2)+SUM(W47:AG47)+(AH47/2))/12</f>
        <v>-67723.449632533346</v>
      </c>
      <c r="X49" s="52">
        <f t="shared" ref="X49:X50" si="190">((W47/2)+SUM(X47:AH47)+(AI47/2))/12</f>
        <v>-98682.740893120004</v>
      </c>
      <c r="Y49" s="52">
        <f t="shared" ref="Y49:Y50" si="191">((X47/2)+SUM(Y47:AI47)+(AJ47/2))/12</f>
        <v>-137865.59389480003</v>
      </c>
      <c r="Z49" s="52">
        <f t="shared" ref="Z49:Z50" si="192">((Y47/2)+SUM(Z47:AJ47)+(AK47/2))/12</f>
        <v>-185991.18432800999</v>
      </c>
      <c r="AA49" s="52">
        <f t="shared" ref="AA49:AA50" si="193">((Z47/2)+SUM(AA47:AK47)+(AL47/2))/12</f>
        <v>-243530.38572172998</v>
      </c>
      <c r="AB49" s="52">
        <f t="shared" ref="AB49:AB50" si="194">((AA47/2)+SUM(AB47:AL47)+(AM47/2))/12</f>
        <v>-310954.07160494005</v>
      </c>
      <c r="AC49" s="52">
        <f t="shared" ref="AC49:AC50" si="195">((AB47/2)+SUM(AC47:AM47)+(AN47/2))/12</f>
        <v>-383576.91397702065</v>
      </c>
      <c r="AD49" s="52">
        <f t="shared" ref="AD49:AD50" si="196">((AC47/2)+SUM(AD47:AN47)+(AO47/2))/12</f>
        <v>-455940.48344886512</v>
      </c>
      <c r="AE49" s="52">
        <f t="shared" ref="AE49:AE50" si="197">((AD47/2)+SUM(AE47:AO47)+(AP47/2))/12</f>
        <v>-526965.73175882001</v>
      </c>
      <c r="AF49" s="52">
        <f t="shared" ref="AF49:AF50" si="198">((AE47/2)+SUM(AF47:AP47)+(AQ47/2))/12</f>
        <v>-595571.75113840238</v>
      </c>
      <c r="AG49" s="52">
        <f t="shared" ref="AG49:AG50" si="199">((AF47/2)+SUM(AG47:AQ47)+(AR47/2))/12</f>
        <v>-660677.63381912955</v>
      </c>
      <c r="AH49" s="52">
        <f t="shared" ref="AH49:AH50" si="200">((AG47/2)+SUM(AH47:AR47)+(AS47/2))/12</f>
        <v>-721202.47203251906</v>
      </c>
      <c r="AI49" s="52">
        <f t="shared" ref="AI49:AI50" si="201">((AH47/2)+SUM(AI47:AS47)+(AT47/2))/12</f>
        <v>-776065.35801008774</v>
      </c>
      <c r="AJ49" s="52">
        <f t="shared" ref="AJ49:AJ50" si="202">((AI47/2)+SUM(AJ47:AT47)+(AU47/2))/12</f>
        <v>-824183.52447652351</v>
      </c>
      <c r="AK49" s="52">
        <f t="shared" ref="AK49:AK50" si="203">((AJ47/2)+SUM(AK47:AU47)+(AV47/2))/12</f>
        <v>-864476.06366334355</v>
      </c>
      <c r="AL49" s="52">
        <f t="shared" ref="AL49:AL50" si="204">((AK47/2)+SUM(AL47:AV47)+(AW47/2))/12</f>
        <v>-896110.36996352219</v>
      </c>
      <c r="AM49" s="52">
        <f t="shared" ref="AM49:AM50" si="205">((AL47/2)+SUM(AM47:AW47)+(AX47/2))/12</f>
        <v>-918502.13993148971</v>
      </c>
      <c r="AN49" s="52">
        <f t="shared" ref="AN49:AN50" si="206">((AM47/2)+SUM(AN47:AX47)+(AY47/2))/12</f>
        <v>-931067.07012167608</v>
      </c>
      <c r="AO49" s="52">
        <f t="shared" ref="AO49:AO50" si="207">((AN47/2)+SUM(AO47:AY47)+(AZ47/2))/12</f>
        <v>-897954.79686034704</v>
      </c>
      <c r="AP49" s="52">
        <f t="shared" ref="AP49:AP50" si="208">((AO47/2)+SUM(AP47:AZ47)+(BA47/2))/12</f>
        <v>-823656.27168471599</v>
      </c>
      <c r="AQ49" s="52">
        <f t="shared" ref="AQ49:AQ50" si="209">((AP47/2)+SUM(AQ47:BA47)+(BB47/2))/12</f>
        <v>-748277.37304124131</v>
      </c>
      <c r="AR49" s="52">
        <f t="shared" ref="AR49:AR50" si="210">((AQ47/2)+SUM(AR47:BB47)+(BC47/2))/12</f>
        <v>-671931.53084651206</v>
      </c>
      <c r="AS49" s="52">
        <f t="shared" ref="AS49:AS50" si="211">((AR47/2)+SUM(AS47:BC47)+(BD47/2))/12</f>
        <v>-594732.1750171181</v>
      </c>
      <c r="AT49" s="52">
        <f t="shared" ref="AT49:AT50" si="212">((AS47/2)+SUM(AT47:BD47)+(BE47/2))/12</f>
        <v>-516792.73546964867</v>
      </c>
      <c r="AU49" s="52">
        <f t="shared" ref="AU49:AU50" si="213">((AT47/2)+SUM(AU47:BE47)+(BF47/2))/12</f>
        <v>-438226.6421206934</v>
      </c>
      <c r="AV49" s="52">
        <f t="shared" ref="AV49:AV50" si="214">((AU47/2)+SUM(AV47:BF47)+(BG47/2))/12</f>
        <v>-359149.18439367105</v>
      </c>
      <c r="AW49" s="52">
        <f t="shared" ref="AW49:AW50" si="215">((AV47/2)+SUM(AW47:BG47)+(BH47/2))/12</f>
        <v>-279673.79220517084</v>
      </c>
      <c r="AX49" s="52">
        <f t="shared" ref="AX49:AX50" si="216">((AW47/2)+SUM(AX47:BH47)+(BI47/2))/12</f>
        <v>-199913.89547178234</v>
      </c>
      <c r="AY49" s="52">
        <f t="shared" ref="AY49:AY50" si="217">((AX47/2)+SUM(AY47:BI47)+(BJ47/2))/12</f>
        <v>-119982.92411009506</v>
      </c>
    </row>
    <row r="50" spans="1:51">
      <c r="A50" s="8">
        <v>63</v>
      </c>
      <c r="C50" s="42" t="s">
        <v>186</v>
      </c>
      <c r="D50" s="69">
        <v>6572.7222222222226</v>
      </c>
      <c r="E50" s="52">
        <f t="shared" si="173"/>
        <v>0</v>
      </c>
      <c r="F50" s="52">
        <f t="shared" si="174"/>
        <v>0</v>
      </c>
      <c r="G50" s="52">
        <f t="shared" si="175"/>
        <v>0</v>
      </c>
      <c r="H50" s="52">
        <f t="shared" si="176"/>
        <v>0</v>
      </c>
      <c r="I50" s="52">
        <f t="shared" si="177"/>
        <v>0</v>
      </c>
      <c r="J50" s="52">
        <f t="shared" si="178"/>
        <v>0</v>
      </c>
      <c r="K50" s="52">
        <f t="shared" si="179"/>
        <v>0</v>
      </c>
      <c r="L50" s="52">
        <f t="shared" si="180"/>
        <v>0</v>
      </c>
      <c r="M50" s="52">
        <f t="shared" si="181"/>
        <v>0</v>
      </c>
      <c r="N50" s="52">
        <f t="shared" si="182"/>
        <v>0</v>
      </c>
      <c r="O50" s="52">
        <f t="shared" si="183"/>
        <v>0</v>
      </c>
      <c r="P50" s="52">
        <f t="shared" si="183"/>
        <v>0</v>
      </c>
      <c r="Q50" s="52">
        <f t="shared" ref="Q50" si="218">((P48/2)+SUM(Q48:AA48)+(AB48/2))/12</f>
        <v>0</v>
      </c>
      <c r="R50" s="52">
        <f t="shared" si="184"/>
        <v>0</v>
      </c>
      <c r="S50" s="52">
        <f t="shared" si="185"/>
        <v>0</v>
      </c>
      <c r="T50" s="52">
        <f t="shared" si="186"/>
        <v>0</v>
      </c>
      <c r="U50" s="52">
        <f t="shared" si="187"/>
        <v>0</v>
      </c>
      <c r="V50" s="52">
        <f t="shared" si="188"/>
        <v>0</v>
      </c>
      <c r="W50" s="52">
        <f t="shared" si="189"/>
        <v>0</v>
      </c>
      <c r="X50" s="52">
        <f t="shared" si="190"/>
        <v>0</v>
      </c>
      <c r="Y50" s="52">
        <f t="shared" si="191"/>
        <v>0</v>
      </c>
      <c r="Z50" s="52">
        <f t="shared" si="192"/>
        <v>-1004.4585819444445</v>
      </c>
      <c r="AA50" s="52">
        <f t="shared" si="193"/>
        <v>-4017.8343277777781</v>
      </c>
      <c r="AB50" s="52">
        <f t="shared" si="194"/>
        <v>-9040.1272375000008</v>
      </c>
      <c r="AC50" s="52">
        <f t="shared" si="195"/>
        <v>-16071.337311111112</v>
      </c>
      <c r="AD50" s="52">
        <f t="shared" si="196"/>
        <v>-25111.464548611111</v>
      </c>
      <c r="AE50" s="52">
        <f t="shared" si="197"/>
        <v>-36160.508949999996</v>
      </c>
      <c r="AF50" s="52">
        <f t="shared" si="198"/>
        <v>-49218.470515277782</v>
      </c>
      <c r="AG50" s="52">
        <f t="shared" si="199"/>
        <v>-64285.349244444456</v>
      </c>
      <c r="AH50" s="52">
        <f t="shared" si="200"/>
        <v>-81361.145137500018</v>
      </c>
      <c r="AI50" s="52">
        <f t="shared" si="201"/>
        <v>-100445.85819444446</v>
      </c>
      <c r="AJ50" s="52">
        <f t="shared" si="202"/>
        <v>-121539.4884152778</v>
      </c>
      <c r="AK50" s="52">
        <f t="shared" si="203"/>
        <v>-144642.03580000001</v>
      </c>
      <c r="AL50" s="52">
        <f t="shared" si="204"/>
        <v>-168749.04176666669</v>
      </c>
      <c r="AM50" s="52">
        <f t="shared" si="205"/>
        <v>-192856.0477333334</v>
      </c>
      <c r="AN50" s="52">
        <f t="shared" si="206"/>
        <v>-216963.05370000005</v>
      </c>
      <c r="AO50" s="52">
        <f t="shared" si="207"/>
        <v>-224998.72235555563</v>
      </c>
      <c r="AP50" s="52">
        <f t="shared" si="208"/>
        <v>-215958.59511805567</v>
      </c>
      <c r="AQ50" s="52">
        <f t="shared" si="209"/>
        <v>-204909.55071666671</v>
      </c>
      <c r="AR50" s="52">
        <f t="shared" si="210"/>
        <v>-191851.58915138894</v>
      </c>
      <c r="AS50" s="52">
        <f t="shared" si="211"/>
        <v>-176784.71042222227</v>
      </c>
      <c r="AT50" s="52">
        <f t="shared" si="212"/>
        <v>-159708.91452916668</v>
      </c>
      <c r="AU50" s="52">
        <f t="shared" si="213"/>
        <v>-140624.20147222225</v>
      </c>
      <c r="AV50" s="52">
        <f t="shared" si="214"/>
        <v>-119530.57125138892</v>
      </c>
      <c r="AW50" s="52">
        <f t="shared" si="215"/>
        <v>-96428.023866666699</v>
      </c>
      <c r="AX50" s="52">
        <f t="shared" si="216"/>
        <v>-71316.559318055588</v>
      </c>
      <c r="AY50" s="52">
        <f t="shared" si="217"/>
        <v>-44196.177605555567</v>
      </c>
    </row>
    <row r="51" spans="1:51">
      <c r="A51" s="8">
        <v>64</v>
      </c>
      <c r="C51" s="42" t="s">
        <v>187</v>
      </c>
      <c r="D51" s="70">
        <v>-3065000</v>
      </c>
      <c r="E51" s="51">
        <f t="shared" ref="E51" si="219">((D40/2)+SUM(E40:O40)+(P40/2))/12</f>
        <v>0</v>
      </c>
      <c r="F51" s="51">
        <f t="shared" ref="F51" si="220">((E40/2)+SUM(F40:P40)+(Q40/2))/12</f>
        <v>0</v>
      </c>
      <c r="G51" s="51">
        <f t="shared" ref="G51" si="221">((F40/2)+SUM(G40:Q40)+(R40/2))/12</f>
        <v>0</v>
      </c>
      <c r="H51" s="51">
        <f t="shared" ref="H51" si="222">((G40/2)+SUM(H40:R40)+(S40/2))/12</f>
        <v>0</v>
      </c>
      <c r="I51" s="51">
        <f t="shared" ref="I51" si="223">((H40/2)+SUM(I40:S40)+(T40/2))/12</f>
        <v>0</v>
      </c>
      <c r="J51" s="51">
        <f t="shared" ref="J51" si="224">((I40/2)+SUM(J40:T40)+(U40/2))/12</f>
        <v>0</v>
      </c>
      <c r="K51" s="51">
        <f t="shared" ref="K51" si="225">((J40/2)+SUM(K40:U40)+(V40/2))/12</f>
        <v>0</v>
      </c>
      <c r="L51" s="51">
        <f t="shared" ref="L51" si="226">((K40/2)+SUM(L40:V40)+(W40/2))/12</f>
        <v>0</v>
      </c>
      <c r="M51" s="51">
        <f t="shared" ref="M51" si="227">((L40/2)+SUM(M40:W40)+(X40/2))/12</f>
        <v>0</v>
      </c>
      <c r="N51" s="51">
        <f t="shared" ref="N51" si="228">((M40/2)+SUM(N40:X40)+(Y40/2))/12</f>
        <v>0</v>
      </c>
      <c r="O51" s="51">
        <f t="shared" ref="O51:P51" si="229">((N40/2)+SUM(O40:Y40)+(Z40/2))/12</f>
        <v>0</v>
      </c>
      <c r="P51" s="51">
        <f t="shared" si="229"/>
        <v>0</v>
      </c>
      <c r="Q51" s="51">
        <f t="shared" ref="Q51" si="230">((P40/2)+SUM(Q40:AA40)+(AB40/2))/12</f>
        <v>0</v>
      </c>
      <c r="R51" s="51">
        <f t="shared" ref="R51" si="231">((Q40/2)+SUM(R40:AB40)+(AC40/2))/12</f>
        <v>0</v>
      </c>
      <c r="S51" s="51">
        <f t="shared" ref="S51" si="232">((R40/2)+SUM(S40:AC40)+(AD40/2))/12</f>
        <v>0</v>
      </c>
      <c r="T51" s="51">
        <f t="shared" ref="T51" si="233">((S40/2)+SUM(T40:AD40)+(AE40/2))/12</f>
        <v>0</v>
      </c>
      <c r="U51" s="51">
        <f t="shared" ref="U51" si="234">((T40/2)+SUM(U40:AE40)+(AF40/2))/12</f>
        <v>0</v>
      </c>
      <c r="V51" s="51">
        <f t="shared" ref="V51" si="235">((U40/2)+SUM(V40:AF40)+(AG40/2))/12</f>
        <v>0</v>
      </c>
      <c r="W51" s="51">
        <f t="shared" ref="W51" si="236">((V40/2)+SUM(W40:AG40)+(AH40/2))/12</f>
        <v>0</v>
      </c>
      <c r="X51" s="51">
        <f t="shared" ref="X51" si="237">((W40/2)+SUM(X40:AH40)+(AI40/2))/12</f>
        <v>0</v>
      </c>
      <c r="Y51" s="51">
        <f t="shared" ref="Y51" si="238">((X40/2)+SUM(Y40:AI40)+(AJ40/2))/12</f>
        <v>0</v>
      </c>
      <c r="Z51" s="51">
        <f t="shared" ref="Z51" si="239">((Y40/2)+SUM(Z40:AJ40)+(AK40/2))/12</f>
        <v>624533.83333333337</v>
      </c>
      <c r="AA51" s="51">
        <f t="shared" ref="AA51" si="240">((Z40/2)+SUM(AA40:AK40)+(AL40/2))/12</f>
        <v>1873601.5</v>
      </c>
      <c r="AB51" s="51">
        <f t="shared" ref="AB51" si="241">((AA40/2)+SUM(AB40:AL40)+(AM40/2))/12</f>
        <v>3122669.1666666665</v>
      </c>
      <c r="AC51" s="51">
        <f t="shared" ref="AC51" si="242">((AB40/2)+SUM(AC40:AM40)+(AN40/2))/12</f>
        <v>4371736.833333333</v>
      </c>
      <c r="AD51" s="51">
        <f t="shared" ref="AD51" si="243">((AC40/2)+SUM(AD40:AN40)+(AO40/2))/12</f>
        <v>5620804.5</v>
      </c>
      <c r="AE51" s="51">
        <f t="shared" ref="AE51" si="244">((AD40/2)+SUM(AE40:AO40)+(AP40/2))/12</f>
        <v>6869872.166666667</v>
      </c>
      <c r="AF51" s="51">
        <f t="shared" ref="AF51" si="245">((AE40/2)+SUM(AF40:AP40)+(AQ40/2))/12</f>
        <v>8118939.833333333</v>
      </c>
      <c r="AG51" s="51">
        <f t="shared" ref="AG51" si="246">((AF40/2)+SUM(AG40:AQ40)+(AR40/2))/12</f>
        <v>9368007.5</v>
      </c>
      <c r="AH51" s="51">
        <f t="shared" ref="AH51" si="247">((AG40/2)+SUM(AH40:AR40)+(AS40/2))/12</f>
        <v>10617075.166666666</v>
      </c>
      <c r="AI51" s="51">
        <f t="shared" ref="AI51" si="248">((AH40/2)+SUM(AI40:AS40)+(AT40/2))/12</f>
        <v>11866142.833333334</v>
      </c>
      <c r="AJ51" s="51">
        <f t="shared" ref="AJ51" si="249">((AI40/2)+SUM(AJ40:AT40)+(AU40/2))/12</f>
        <v>13115210.5</v>
      </c>
      <c r="AK51" s="51">
        <f t="shared" ref="AK51" si="250">((AJ40/2)+SUM(AK40:AU40)+(AV40/2))/12</f>
        <v>14364278.166666666</v>
      </c>
      <c r="AL51" s="51">
        <f t="shared" ref="AL51" si="251">((AK40/2)+SUM(AL40:AV40)+(AW40/2))/12</f>
        <v>14988812</v>
      </c>
      <c r="AM51" s="51">
        <f t="shared" ref="AM51" si="252">((AL40/2)+SUM(AM40:AW40)+(AX40/2))/12</f>
        <v>14988812</v>
      </c>
      <c r="AN51" s="51">
        <f t="shared" ref="AN51" si="253">((AM40/2)+SUM(AN40:AX40)+(AY40/2))/12</f>
        <v>14988812</v>
      </c>
      <c r="AO51" s="51">
        <f t="shared" ref="AO51" si="254">((AN40/2)+SUM(AO40:AY40)+(AZ40/2))/12</f>
        <v>14364278.166666666</v>
      </c>
      <c r="AP51" s="51">
        <f t="shared" ref="AP51" si="255">((AO40/2)+SUM(AP40:AZ40)+(BA40/2))/12</f>
        <v>13115210.5</v>
      </c>
      <c r="AQ51" s="51">
        <f t="shared" ref="AQ51" si="256">((AP40/2)+SUM(AQ40:BA40)+(BB40/2))/12</f>
        <v>11866142.833333334</v>
      </c>
      <c r="AR51" s="51">
        <f t="shared" ref="AR51" si="257">((AQ40/2)+SUM(AR40:BB40)+(BC40/2))/12</f>
        <v>10617075.166666666</v>
      </c>
      <c r="AS51" s="51">
        <f t="shared" ref="AS51" si="258">((AR40/2)+SUM(AS40:BC40)+(BD40/2))/12</f>
        <v>9368007.5</v>
      </c>
      <c r="AT51" s="51">
        <f t="shared" ref="AT51" si="259">((AS40/2)+SUM(AT40:BD40)+(BE40/2))/12</f>
        <v>8118939.833333333</v>
      </c>
      <c r="AU51" s="51">
        <f t="shared" ref="AU51" si="260">((AT40/2)+SUM(AU40:BE40)+(BF40/2))/12</f>
        <v>6869872.166666667</v>
      </c>
      <c r="AV51" s="51">
        <f t="shared" ref="AV51" si="261">((AU40/2)+SUM(AV40:BF40)+(BG40/2))/12</f>
        <v>5620804.5</v>
      </c>
      <c r="AW51" s="51">
        <f t="shared" ref="AW51" si="262">((AV40/2)+SUM(AW40:BG40)+(BH40/2))/12</f>
        <v>4371736.833333333</v>
      </c>
      <c r="AX51" s="51">
        <f t="shared" ref="AX51" si="263">((AW40/2)+SUM(AX40:BH40)+(BI40/2))/12</f>
        <v>3122669.1666666665</v>
      </c>
      <c r="AY51" s="51">
        <f t="shared" ref="AY51" si="264">((AX40/2)+SUM(AY40:BI40)+(BJ40/2))/12</f>
        <v>1873601.5</v>
      </c>
    </row>
    <row r="52" spans="1:51">
      <c r="A52" s="8">
        <v>65</v>
      </c>
      <c r="C52" s="42" t="s">
        <v>188</v>
      </c>
      <c r="D52" s="68">
        <f t="shared" ref="D52:AN52" si="265">D51</f>
        <v>-3065000</v>
      </c>
      <c r="E52" s="4">
        <f>E51</f>
        <v>0</v>
      </c>
      <c r="F52" s="4">
        <f t="shared" si="265"/>
        <v>0</v>
      </c>
      <c r="G52" s="4">
        <f t="shared" si="265"/>
        <v>0</v>
      </c>
      <c r="H52" s="4">
        <f t="shared" si="265"/>
        <v>0</v>
      </c>
      <c r="I52" s="4">
        <f t="shared" si="265"/>
        <v>0</v>
      </c>
      <c r="J52" s="4">
        <f t="shared" si="265"/>
        <v>0</v>
      </c>
      <c r="K52" s="4">
        <f t="shared" si="265"/>
        <v>0</v>
      </c>
      <c r="L52" s="4">
        <f t="shared" si="265"/>
        <v>0</v>
      </c>
      <c r="M52" s="4">
        <f t="shared" si="265"/>
        <v>0</v>
      </c>
      <c r="N52" s="4">
        <f t="shared" si="265"/>
        <v>0</v>
      </c>
      <c r="O52" s="4">
        <f t="shared" si="265"/>
        <v>0</v>
      </c>
      <c r="P52" s="4">
        <f t="shared" si="265"/>
        <v>0</v>
      </c>
      <c r="Q52" s="4">
        <f t="shared" si="265"/>
        <v>0</v>
      </c>
      <c r="R52" s="4">
        <f t="shared" si="265"/>
        <v>0</v>
      </c>
      <c r="S52" s="4">
        <f t="shared" si="265"/>
        <v>0</v>
      </c>
      <c r="T52" s="4">
        <f t="shared" si="265"/>
        <v>0</v>
      </c>
      <c r="U52" s="4">
        <f t="shared" si="265"/>
        <v>0</v>
      </c>
      <c r="V52" s="4">
        <f t="shared" si="265"/>
        <v>0</v>
      </c>
      <c r="W52" s="4">
        <f t="shared" si="265"/>
        <v>0</v>
      </c>
      <c r="X52" s="4">
        <f t="shared" si="265"/>
        <v>0</v>
      </c>
      <c r="Y52" s="4">
        <f t="shared" si="265"/>
        <v>0</v>
      </c>
      <c r="Z52" s="4">
        <f t="shared" si="265"/>
        <v>624533.83333333337</v>
      </c>
      <c r="AA52" s="4">
        <f t="shared" si="265"/>
        <v>1873601.5</v>
      </c>
      <c r="AB52" s="4">
        <f t="shared" si="265"/>
        <v>3122669.1666666665</v>
      </c>
      <c r="AC52" s="4">
        <f t="shared" si="265"/>
        <v>4371736.833333333</v>
      </c>
      <c r="AD52" s="4">
        <f t="shared" si="265"/>
        <v>5620804.5</v>
      </c>
      <c r="AE52" s="4">
        <f t="shared" si="265"/>
        <v>6869872.166666667</v>
      </c>
      <c r="AF52" s="4">
        <f t="shared" si="265"/>
        <v>8118939.833333333</v>
      </c>
      <c r="AG52" s="4">
        <f t="shared" si="265"/>
        <v>9368007.5</v>
      </c>
      <c r="AH52" s="4">
        <f t="shared" si="265"/>
        <v>10617075.166666666</v>
      </c>
      <c r="AI52" s="4">
        <f t="shared" si="265"/>
        <v>11866142.833333334</v>
      </c>
      <c r="AJ52" s="4">
        <f t="shared" si="265"/>
        <v>13115210.5</v>
      </c>
      <c r="AK52" s="4">
        <f t="shared" si="265"/>
        <v>14364278.166666666</v>
      </c>
      <c r="AL52" s="4">
        <f t="shared" si="265"/>
        <v>14988812</v>
      </c>
      <c r="AM52" s="4">
        <f t="shared" si="265"/>
        <v>14988812</v>
      </c>
      <c r="AN52" s="4">
        <f t="shared" si="265"/>
        <v>14988812</v>
      </c>
      <c r="AO52" s="4">
        <f t="shared" ref="AO52:AY52" si="266">AO51</f>
        <v>14364278.166666666</v>
      </c>
      <c r="AP52" s="4">
        <f t="shared" si="266"/>
        <v>13115210.5</v>
      </c>
      <c r="AQ52" s="4">
        <f t="shared" si="266"/>
        <v>11866142.833333334</v>
      </c>
      <c r="AR52" s="4">
        <f t="shared" si="266"/>
        <v>10617075.166666666</v>
      </c>
      <c r="AS52" s="4">
        <f t="shared" si="266"/>
        <v>9368007.5</v>
      </c>
      <c r="AT52" s="4">
        <f t="shared" si="266"/>
        <v>8118939.833333333</v>
      </c>
      <c r="AU52" s="4">
        <f t="shared" si="266"/>
        <v>6869872.166666667</v>
      </c>
      <c r="AV52" s="4">
        <f t="shared" si="266"/>
        <v>5620804.5</v>
      </c>
      <c r="AW52" s="4">
        <f t="shared" si="266"/>
        <v>4371736.833333333</v>
      </c>
      <c r="AX52" s="4">
        <f t="shared" si="266"/>
        <v>3122669.1666666665</v>
      </c>
      <c r="AY52" s="4">
        <f t="shared" si="266"/>
        <v>1873601.5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sortState xmlns:xlrd2="http://schemas.microsoft.com/office/spreadsheetml/2017/richdata2" ref="B5:C32">
    <sortCondition ref="B5:B32"/>
  </sortState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F4AB0-0F40-47BF-8697-54F558C8CD99}">
  <dimension ref="A1:BE35"/>
  <sheetViews>
    <sheetView zoomScaleNormal="100" workbookViewId="0">
      <pane xSplit="1" topLeftCell="AB1" activePane="topRight" state="frozen"/>
      <selection activeCell="AN43" sqref="AN43"/>
      <selection pane="topRight" activeCell="AI9" sqref="AI9"/>
    </sheetView>
  </sheetViews>
  <sheetFormatPr defaultRowHeight="12.75"/>
  <cols>
    <col min="1" max="1" width="34" bestFit="1" customWidth="1"/>
    <col min="2" max="49" width="14.7109375" customWidth="1"/>
    <col min="50" max="50" width="21" bestFit="1" customWidth="1"/>
    <col min="51" max="51" width="14.85546875" bestFit="1" customWidth="1"/>
    <col min="52" max="52" width="15.85546875" customWidth="1"/>
    <col min="53" max="53" width="14.85546875" bestFit="1" customWidth="1"/>
    <col min="54" max="55" width="14.85546875" hidden="1" customWidth="1"/>
    <col min="56" max="57" width="14.85546875" bestFit="1" customWidth="1"/>
    <col min="58" max="58" width="15.28515625" bestFit="1" customWidth="1"/>
    <col min="59" max="59" width="14.85546875" bestFit="1" customWidth="1"/>
    <col min="60" max="61" width="14.7109375" bestFit="1" customWidth="1"/>
  </cols>
  <sheetData>
    <row r="1" spans="1:57">
      <c r="B1" s="8">
        <f t="shared" ref="B1:M1" si="0">YEAR(B7)</f>
        <v>2023</v>
      </c>
      <c r="C1" s="8">
        <f t="shared" si="0"/>
        <v>2023</v>
      </c>
      <c r="D1" s="8">
        <f t="shared" si="0"/>
        <v>2023</v>
      </c>
      <c r="E1" s="8">
        <f t="shared" si="0"/>
        <v>2023</v>
      </c>
      <c r="F1" s="8">
        <f t="shared" si="0"/>
        <v>2023</v>
      </c>
      <c r="G1" s="8">
        <f t="shared" si="0"/>
        <v>2023</v>
      </c>
      <c r="H1" s="8">
        <f t="shared" si="0"/>
        <v>2023</v>
      </c>
      <c r="I1" s="8">
        <f t="shared" si="0"/>
        <v>2023</v>
      </c>
      <c r="J1" s="8">
        <f t="shared" si="0"/>
        <v>2023</v>
      </c>
      <c r="K1" s="8">
        <f t="shared" si="0"/>
        <v>2023</v>
      </c>
      <c r="L1" s="8">
        <f t="shared" si="0"/>
        <v>2023</v>
      </c>
      <c r="M1" s="8">
        <f t="shared" si="0"/>
        <v>2023</v>
      </c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</row>
    <row r="2" spans="1:57">
      <c r="B2" s="8">
        <f t="shared" ref="B2:M2" si="1">MONTH(B7)</f>
        <v>1</v>
      </c>
      <c r="C2" s="8">
        <f t="shared" si="1"/>
        <v>2</v>
      </c>
      <c r="D2" s="8">
        <f t="shared" si="1"/>
        <v>3</v>
      </c>
      <c r="E2" s="8">
        <f t="shared" si="1"/>
        <v>4</v>
      </c>
      <c r="F2" s="8">
        <f t="shared" si="1"/>
        <v>5</v>
      </c>
      <c r="G2" s="8">
        <f t="shared" si="1"/>
        <v>6</v>
      </c>
      <c r="H2" s="8">
        <f t="shared" si="1"/>
        <v>7</v>
      </c>
      <c r="I2" s="8">
        <f t="shared" si="1"/>
        <v>8</v>
      </c>
      <c r="J2" s="8">
        <f t="shared" si="1"/>
        <v>9</v>
      </c>
      <c r="K2" s="8">
        <f t="shared" si="1"/>
        <v>10</v>
      </c>
      <c r="L2" s="8">
        <f t="shared" si="1"/>
        <v>11</v>
      </c>
      <c r="M2" s="8">
        <f t="shared" si="1"/>
        <v>12</v>
      </c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</row>
    <row r="3" spans="1:57">
      <c r="B3" s="8">
        <f t="shared" ref="B3:M3" si="2">DAY(B7)</f>
        <v>31</v>
      </c>
      <c r="C3" s="8">
        <f t="shared" si="2"/>
        <v>28</v>
      </c>
      <c r="D3" s="8">
        <f t="shared" si="2"/>
        <v>31</v>
      </c>
      <c r="E3" s="8">
        <f t="shared" si="2"/>
        <v>30</v>
      </c>
      <c r="F3" s="8">
        <f t="shared" si="2"/>
        <v>31</v>
      </c>
      <c r="G3" s="8">
        <f t="shared" si="2"/>
        <v>30</v>
      </c>
      <c r="H3" s="8">
        <f t="shared" si="2"/>
        <v>31</v>
      </c>
      <c r="I3" s="8">
        <f t="shared" si="2"/>
        <v>31</v>
      </c>
      <c r="J3" s="8">
        <f t="shared" si="2"/>
        <v>30</v>
      </c>
      <c r="K3" s="8">
        <f t="shared" si="2"/>
        <v>31</v>
      </c>
      <c r="L3" s="8">
        <f t="shared" si="2"/>
        <v>30</v>
      </c>
      <c r="M3" s="8">
        <f t="shared" si="2"/>
        <v>31</v>
      </c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</row>
    <row r="4" spans="1:57">
      <c r="B4" s="3">
        <f t="shared" ref="B4:M4" si="3">YEAR(B7)</f>
        <v>2023</v>
      </c>
      <c r="C4" s="3">
        <f t="shared" si="3"/>
        <v>2023</v>
      </c>
      <c r="D4" s="3">
        <f t="shared" si="3"/>
        <v>2023</v>
      </c>
      <c r="E4" s="3">
        <f t="shared" si="3"/>
        <v>2023</v>
      </c>
      <c r="F4" s="3">
        <f t="shared" si="3"/>
        <v>2023</v>
      </c>
      <c r="G4" s="3">
        <f t="shared" si="3"/>
        <v>2023</v>
      </c>
      <c r="H4" s="3">
        <f t="shared" si="3"/>
        <v>2023</v>
      </c>
      <c r="I4" s="3">
        <f t="shared" si="3"/>
        <v>2023</v>
      </c>
      <c r="J4" s="3">
        <f t="shared" si="3"/>
        <v>2023</v>
      </c>
      <c r="K4" s="3">
        <f t="shared" si="3"/>
        <v>2023</v>
      </c>
      <c r="L4" s="3">
        <f t="shared" si="3"/>
        <v>2023</v>
      </c>
      <c r="M4" s="3">
        <f t="shared" si="3"/>
        <v>2023</v>
      </c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</row>
    <row r="6" spans="1:57">
      <c r="A6" s="46" t="s">
        <v>46</v>
      </c>
      <c r="BD6" s="46" t="s">
        <v>47</v>
      </c>
    </row>
    <row r="7" spans="1:57">
      <c r="A7" t="s">
        <v>48</v>
      </c>
      <c r="B7" s="44">
        <v>44957</v>
      </c>
      <c r="C7" s="44">
        <f>EOMONTH(B7,1)</f>
        <v>44985</v>
      </c>
      <c r="D7" s="44">
        <f t="shared" ref="D7:AW7" si="4">EOMONTH(C7,1)</f>
        <v>45016</v>
      </c>
      <c r="E7" s="44">
        <f t="shared" si="4"/>
        <v>45046</v>
      </c>
      <c r="F7" s="44">
        <f t="shared" si="4"/>
        <v>45077</v>
      </c>
      <c r="G7" s="44">
        <f t="shared" si="4"/>
        <v>45107</v>
      </c>
      <c r="H7" s="44">
        <f t="shared" si="4"/>
        <v>45138</v>
      </c>
      <c r="I7" s="44">
        <f t="shared" si="4"/>
        <v>45169</v>
      </c>
      <c r="J7" s="44">
        <f t="shared" si="4"/>
        <v>45199</v>
      </c>
      <c r="K7" s="44">
        <f t="shared" si="4"/>
        <v>45230</v>
      </c>
      <c r="L7" s="44">
        <f t="shared" si="4"/>
        <v>45260</v>
      </c>
      <c r="M7" s="44">
        <f t="shared" si="4"/>
        <v>45291</v>
      </c>
      <c r="N7" s="44">
        <f t="shared" si="4"/>
        <v>45322</v>
      </c>
      <c r="O7" s="44">
        <f t="shared" si="4"/>
        <v>45351</v>
      </c>
      <c r="P7" s="44">
        <f t="shared" si="4"/>
        <v>45382</v>
      </c>
      <c r="Q7" s="44">
        <f t="shared" si="4"/>
        <v>45412</v>
      </c>
      <c r="R7" s="44">
        <f t="shared" si="4"/>
        <v>45443</v>
      </c>
      <c r="S7" s="44">
        <f t="shared" si="4"/>
        <v>45473</v>
      </c>
      <c r="T7" s="44">
        <f t="shared" si="4"/>
        <v>45504</v>
      </c>
      <c r="U7" s="44">
        <f t="shared" si="4"/>
        <v>45535</v>
      </c>
      <c r="V7" s="44">
        <f t="shared" si="4"/>
        <v>45565</v>
      </c>
      <c r="W7" s="44">
        <f t="shared" si="4"/>
        <v>45596</v>
      </c>
      <c r="X7" s="44">
        <f t="shared" si="4"/>
        <v>45626</v>
      </c>
      <c r="Y7" s="44">
        <f t="shared" si="4"/>
        <v>45657</v>
      </c>
      <c r="Z7" s="44">
        <f t="shared" si="4"/>
        <v>45688</v>
      </c>
      <c r="AA7" s="44">
        <f t="shared" si="4"/>
        <v>45716</v>
      </c>
      <c r="AB7" s="44">
        <f t="shared" si="4"/>
        <v>45747</v>
      </c>
      <c r="AC7" s="44">
        <f t="shared" si="4"/>
        <v>45777</v>
      </c>
      <c r="AD7" s="44">
        <f t="shared" si="4"/>
        <v>45808</v>
      </c>
      <c r="AE7" s="44">
        <f t="shared" si="4"/>
        <v>45838</v>
      </c>
      <c r="AF7" s="44">
        <f t="shared" si="4"/>
        <v>45869</v>
      </c>
      <c r="AG7" s="44">
        <f t="shared" si="4"/>
        <v>45900</v>
      </c>
      <c r="AH7" s="44">
        <f t="shared" si="4"/>
        <v>45930</v>
      </c>
      <c r="AI7" s="44">
        <f t="shared" si="4"/>
        <v>45961</v>
      </c>
      <c r="AJ7" s="44">
        <f t="shared" si="4"/>
        <v>45991</v>
      </c>
      <c r="AK7" s="44">
        <f t="shared" si="4"/>
        <v>46022</v>
      </c>
      <c r="AL7" s="44">
        <f t="shared" si="4"/>
        <v>46053</v>
      </c>
      <c r="AM7" s="44">
        <f t="shared" si="4"/>
        <v>46081</v>
      </c>
      <c r="AN7" s="44">
        <f t="shared" si="4"/>
        <v>46112</v>
      </c>
      <c r="AO7" s="44">
        <f t="shared" si="4"/>
        <v>46142</v>
      </c>
      <c r="AP7" s="44">
        <f t="shared" si="4"/>
        <v>46173</v>
      </c>
      <c r="AQ7" s="44">
        <f t="shared" si="4"/>
        <v>46203</v>
      </c>
      <c r="AR7" s="44">
        <f t="shared" si="4"/>
        <v>46234</v>
      </c>
      <c r="AS7" s="44">
        <f t="shared" si="4"/>
        <v>46265</v>
      </c>
      <c r="AT7" s="44">
        <f t="shared" si="4"/>
        <v>46295</v>
      </c>
      <c r="AU7" s="44">
        <f t="shared" si="4"/>
        <v>46326</v>
      </c>
      <c r="AV7" s="44">
        <f t="shared" si="4"/>
        <v>46356</v>
      </c>
      <c r="AW7" s="44">
        <f t="shared" si="4"/>
        <v>46387</v>
      </c>
      <c r="AX7" s="42" t="s">
        <v>49</v>
      </c>
      <c r="BA7" s="2"/>
      <c r="BB7" s="46" t="s">
        <v>50</v>
      </c>
      <c r="BC7" s="46" t="s">
        <v>51</v>
      </c>
      <c r="BD7" s="46" t="s">
        <v>52</v>
      </c>
      <c r="BE7" s="46" t="s">
        <v>53</v>
      </c>
    </row>
    <row r="8" spans="1:57">
      <c r="A8" s="55" t="s">
        <v>190</v>
      </c>
      <c r="B8" s="4"/>
      <c r="C8" s="4"/>
      <c r="D8" s="4"/>
      <c r="E8" s="4"/>
      <c r="F8" s="4"/>
      <c r="G8" s="4"/>
      <c r="H8" s="4"/>
      <c r="I8" s="4"/>
      <c r="J8" s="4"/>
      <c r="K8" s="4"/>
      <c r="M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3">
        <v>-788715</v>
      </c>
      <c r="AJ8" s="43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>
        <f t="shared" ref="AX8:AX9" si="5">SUM(B8:AW8)</f>
        <v>-788715</v>
      </c>
      <c r="BA8" s="2"/>
      <c r="BB8" s="1">
        <f>SUM(B8:M8)</f>
        <v>0</v>
      </c>
      <c r="BC8" s="1">
        <f>SUM(N8:Y8)</f>
        <v>0</v>
      </c>
      <c r="BD8" s="1">
        <f t="shared" ref="BD8:BD9" si="6">SUM(Z8:AK8)</f>
        <v>-788715</v>
      </c>
      <c r="BE8" s="1">
        <f t="shared" ref="BE8:BE9" si="7">SUM(AL8:AW8)</f>
        <v>0</v>
      </c>
    </row>
    <row r="9" spans="1:57">
      <c r="A9" s="55"/>
      <c r="B9" s="4"/>
      <c r="C9" s="4"/>
      <c r="D9" s="4"/>
      <c r="E9" s="4"/>
      <c r="F9" s="4"/>
      <c r="G9" s="4"/>
      <c r="H9" s="4"/>
      <c r="I9" s="2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>
        <f t="shared" si="5"/>
        <v>0</v>
      </c>
      <c r="BA9" s="2"/>
      <c r="BB9" s="61">
        <f>SUM(B9:M9)</f>
        <v>0</v>
      </c>
      <c r="BC9" s="61">
        <f>SUM(N9:Y9)</f>
        <v>0</v>
      </c>
      <c r="BD9" s="61">
        <f t="shared" si="6"/>
        <v>0</v>
      </c>
      <c r="BE9" s="61">
        <f t="shared" si="7"/>
        <v>0</v>
      </c>
    </row>
    <row r="10" spans="1:57" ht="13.5" thickBot="1">
      <c r="A10" s="7" t="s">
        <v>49</v>
      </c>
      <c r="B10" s="7">
        <f t="shared" ref="B10:AG10" si="8">SUM(B8:B9)</f>
        <v>0</v>
      </c>
      <c r="C10" s="7">
        <f t="shared" si="8"/>
        <v>0</v>
      </c>
      <c r="D10" s="7">
        <f t="shared" si="8"/>
        <v>0</v>
      </c>
      <c r="E10" s="7">
        <f t="shared" si="8"/>
        <v>0</v>
      </c>
      <c r="F10" s="7">
        <f t="shared" si="8"/>
        <v>0</v>
      </c>
      <c r="G10" s="7">
        <f t="shared" si="8"/>
        <v>0</v>
      </c>
      <c r="H10" s="7">
        <f t="shared" si="8"/>
        <v>0</v>
      </c>
      <c r="I10" s="7">
        <f t="shared" si="8"/>
        <v>0</v>
      </c>
      <c r="J10" s="7">
        <f t="shared" si="8"/>
        <v>0</v>
      </c>
      <c r="K10" s="7">
        <f t="shared" si="8"/>
        <v>0</v>
      </c>
      <c r="L10" s="7">
        <f t="shared" si="8"/>
        <v>0</v>
      </c>
      <c r="M10" s="7">
        <f t="shared" si="8"/>
        <v>0</v>
      </c>
      <c r="N10" s="7">
        <f t="shared" si="8"/>
        <v>0</v>
      </c>
      <c r="O10" s="7">
        <f t="shared" si="8"/>
        <v>0</v>
      </c>
      <c r="P10" s="7">
        <f t="shared" si="8"/>
        <v>0</v>
      </c>
      <c r="Q10" s="7">
        <f t="shared" si="8"/>
        <v>0</v>
      </c>
      <c r="R10" s="7">
        <f t="shared" si="8"/>
        <v>0</v>
      </c>
      <c r="S10" s="7">
        <f t="shared" si="8"/>
        <v>0</v>
      </c>
      <c r="T10" s="7">
        <f t="shared" si="8"/>
        <v>0</v>
      </c>
      <c r="U10" s="7">
        <f t="shared" si="8"/>
        <v>0</v>
      </c>
      <c r="V10" s="7">
        <f t="shared" si="8"/>
        <v>0</v>
      </c>
      <c r="W10" s="7">
        <f t="shared" si="8"/>
        <v>0</v>
      </c>
      <c r="X10" s="7">
        <f t="shared" si="8"/>
        <v>0</v>
      </c>
      <c r="Y10" s="7">
        <f t="shared" si="8"/>
        <v>0</v>
      </c>
      <c r="Z10" s="7">
        <f t="shared" si="8"/>
        <v>0</v>
      </c>
      <c r="AA10" s="7">
        <f t="shared" si="8"/>
        <v>0</v>
      </c>
      <c r="AB10" s="7">
        <f t="shared" si="8"/>
        <v>0</v>
      </c>
      <c r="AC10" s="7">
        <f t="shared" si="8"/>
        <v>0</v>
      </c>
      <c r="AD10" s="7">
        <f t="shared" si="8"/>
        <v>0</v>
      </c>
      <c r="AE10" s="7">
        <f t="shared" si="8"/>
        <v>0</v>
      </c>
      <c r="AF10" s="7">
        <f t="shared" si="8"/>
        <v>0</v>
      </c>
      <c r="AG10" s="7">
        <f t="shared" si="8"/>
        <v>0</v>
      </c>
      <c r="AH10" s="7">
        <f t="shared" ref="AH10:AX10" si="9">SUM(AH8:AH9)</f>
        <v>0</v>
      </c>
      <c r="AI10" s="7">
        <f t="shared" si="9"/>
        <v>-788715</v>
      </c>
      <c r="AJ10" s="7">
        <f t="shared" si="9"/>
        <v>0</v>
      </c>
      <c r="AK10" s="7">
        <f t="shared" si="9"/>
        <v>0</v>
      </c>
      <c r="AL10" s="7">
        <f t="shared" si="9"/>
        <v>0</v>
      </c>
      <c r="AM10" s="7">
        <f t="shared" si="9"/>
        <v>0</v>
      </c>
      <c r="AN10" s="7">
        <f t="shared" si="9"/>
        <v>0</v>
      </c>
      <c r="AO10" s="7">
        <f t="shared" si="9"/>
        <v>0</v>
      </c>
      <c r="AP10" s="7">
        <f t="shared" si="9"/>
        <v>0</v>
      </c>
      <c r="AQ10" s="7">
        <f t="shared" si="9"/>
        <v>0</v>
      </c>
      <c r="AR10" s="7">
        <f t="shared" si="9"/>
        <v>0</v>
      </c>
      <c r="AS10" s="7">
        <f t="shared" si="9"/>
        <v>0</v>
      </c>
      <c r="AT10" s="7">
        <f t="shared" si="9"/>
        <v>0</v>
      </c>
      <c r="AU10" s="7">
        <f t="shared" si="9"/>
        <v>0</v>
      </c>
      <c r="AV10" s="7">
        <f t="shared" si="9"/>
        <v>0</v>
      </c>
      <c r="AW10" s="7">
        <f t="shared" si="9"/>
        <v>0</v>
      </c>
      <c r="AX10" s="7">
        <f t="shared" si="9"/>
        <v>-788715</v>
      </c>
      <c r="BA10" s="2"/>
      <c r="BB10" s="43">
        <f>SUM(B10:M10)</f>
        <v>0</v>
      </c>
      <c r="BC10" s="43">
        <f>SUM(N10:Y10)</f>
        <v>0</v>
      </c>
      <c r="BD10" s="43">
        <f>SUM(Z10:AK10)</f>
        <v>-788715</v>
      </c>
      <c r="BE10" s="43">
        <f>SUM(AL10:AW10)</f>
        <v>0</v>
      </c>
    </row>
    <row r="11" spans="1:57" ht="13.5" thickTop="1">
      <c r="A11" s="42" t="s">
        <v>55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3">
        <f>SUM(B11:M11)</f>
        <v>0</v>
      </c>
      <c r="AZ11" s="42"/>
      <c r="BA11" s="2"/>
      <c r="BB11" s="43">
        <f>BB10</f>
        <v>0</v>
      </c>
      <c r="BC11" s="43"/>
    </row>
    <row r="12" spans="1:57">
      <c r="B12" s="2"/>
      <c r="C12" s="2"/>
      <c r="D12" s="2"/>
      <c r="E12" s="2"/>
      <c r="F12" s="2"/>
      <c r="G12" s="2"/>
      <c r="H12" s="2"/>
      <c r="J12" s="2"/>
      <c r="K12" s="6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49"/>
    </row>
    <row r="13" spans="1:5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62"/>
    </row>
    <row r="14" spans="1:57">
      <c r="I14" s="67"/>
      <c r="J14" s="62"/>
    </row>
    <row r="15" spans="1:57">
      <c r="A15" s="46" t="s">
        <v>56</v>
      </c>
    </row>
    <row r="16" spans="1:57" s="2" customFormat="1">
      <c r="A16" s="1"/>
    </row>
    <row r="17" spans="1:53">
      <c r="A17" s="46" t="s">
        <v>57</v>
      </c>
      <c r="Z17" s="42" t="s">
        <v>58</v>
      </c>
      <c r="AA17" s="42" t="s">
        <v>59</v>
      </c>
      <c r="AB17" s="42" t="s">
        <v>60</v>
      </c>
      <c r="AC17" s="42" t="s">
        <v>61</v>
      </c>
      <c r="AD17" s="42" t="s">
        <v>62</v>
      </c>
      <c r="AE17" s="42" t="s">
        <v>63</v>
      </c>
      <c r="AF17" s="42" t="s">
        <v>64</v>
      </c>
      <c r="AG17" s="42" t="s">
        <v>65</v>
      </c>
      <c r="AH17" s="42" t="s">
        <v>66</v>
      </c>
      <c r="AI17" s="42" t="s">
        <v>67</v>
      </c>
      <c r="AJ17" s="42" t="s">
        <v>68</v>
      </c>
      <c r="AK17" s="42" t="s">
        <v>69</v>
      </c>
      <c r="AL17" s="42" t="s">
        <v>70</v>
      </c>
      <c r="AM17" s="42" t="s">
        <v>71</v>
      </c>
      <c r="AN17" s="42" t="s">
        <v>72</v>
      </c>
      <c r="AO17" s="42" t="s">
        <v>73</v>
      </c>
      <c r="AP17" s="42" t="s">
        <v>74</v>
      </c>
      <c r="AQ17" s="42" t="s">
        <v>75</v>
      </c>
      <c r="AR17" s="42" t="s">
        <v>76</v>
      </c>
      <c r="AS17" s="42" t="s">
        <v>77</v>
      </c>
      <c r="AT17" s="42" t="s">
        <v>78</v>
      </c>
      <c r="AZ17" s="2"/>
    </row>
    <row r="18" spans="1:53">
      <c r="A18" s="42" t="s">
        <v>79</v>
      </c>
      <c r="Z18" s="5">
        <v>0.52500000000000002</v>
      </c>
      <c r="AA18" s="5">
        <v>4.7500000000000001E-2</v>
      </c>
      <c r="AB18" s="5">
        <v>4.2799999999999998E-2</v>
      </c>
      <c r="AC18" s="5">
        <v>3.85E-2</v>
      </c>
      <c r="AD18" s="5">
        <v>3.4700000000000002E-2</v>
      </c>
      <c r="AE18" s="5">
        <v>3.1199999999999999E-2</v>
      </c>
      <c r="AF18" s="5">
        <v>2.9499999999999998E-2</v>
      </c>
      <c r="AG18" s="5">
        <v>2.9499999999999998E-2</v>
      </c>
      <c r="AH18" s="5">
        <v>2.9600000000000001E-2</v>
      </c>
      <c r="AI18" s="5">
        <v>2.9499999999999998E-2</v>
      </c>
      <c r="AJ18" s="5">
        <v>2.9600000000000001E-2</v>
      </c>
      <c r="AK18" s="5">
        <v>2.9499999999999998E-2</v>
      </c>
      <c r="AL18" s="5">
        <v>2.9600000000000001E-2</v>
      </c>
      <c r="AM18" s="5">
        <v>2.9499999999999998E-2</v>
      </c>
      <c r="AN18" s="5">
        <v>2.9600000000000001E-2</v>
      </c>
      <c r="AO18" s="5">
        <v>1.46E-2</v>
      </c>
      <c r="AP18" s="5"/>
      <c r="AQ18" s="5"/>
      <c r="AR18" s="5"/>
      <c r="AS18" s="5"/>
      <c r="AT18" s="5"/>
      <c r="AZ18" s="2"/>
      <c r="BA18" s="67"/>
    </row>
    <row r="19" spans="1:53">
      <c r="A19" s="42" t="s">
        <v>80</v>
      </c>
      <c r="Z19" s="5">
        <v>0.51880000000000004</v>
      </c>
      <c r="AA19" s="5">
        <v>3.61E-2</v>
      </c>
      <c r="AB19" s="5">
        <v>3.3399999999999999E-2</v>
      </c>
      <c r="AC19" s="5">
        <v>3.09E-2</v>
      </c>
      <c r="AD19" s="5">
        <v>2.86E-2</v>
      </c>
      <c r="AE19" s="5">
        <v>2.64E-2</v>
      </c>
      <c r="AF19" s="5">
        <v>2.4400000000000002E-2</v>
      </c>
      <c r="AG19" s="5">
        <v>2.2599999999999999E-2</v>
      </c>
      <c r="AH19" s="5">
        <v>2.231E-2</v>
      </c>
      <c r="AI19" s="5">
        <v>2.23E-2</v>
      </c>
      <c r="AJ19" s="5">
        <v>2.231E-2</v>
      </c>
      <c r="AK19" s="5">
        <v>2.23E-2</v>
      </c>
      <c r="AL19" s="5">
        <v>2.231E-2</v>
      </c>
      <c r="AM19" s="5">
        <v>2.23E-2</v>
      </c>
      <c r="AN19" s="5">
        <v>2.231E-2</v>
      </c>
      <c r="AO19" s="5">
        <v>2.23E-2</v>
      </c>
      <c r="AP19" s="5">
        <v>2.231E-2</v>
      </c>
      <c r="AQ19" s="5">
        <v>2.23E-2</v>
      </c>
      <c r="AR19" s="5">
        <v>2.231E-2</v>
      </c>
      <c r="AS19" s="5">
        <v>2.23E-2</v>
      </c>
      <c r="AT19" s="5">
        <v>1.1140000000000001E-2</v>
      </c>
    </row>
    <row r="20" spans="1:53">
      <c r="A20" s="42" t="s">
        <v>81</v>
      </c>
      <c r="Z20" s="5">
        <v>1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5">
        <v>0</v>
      </c>
      <c r="AO20" s="5">
        <v>0</v>
      </c>
      <c r="AP20" s="5"/>
      <c r="AQ20" s="5"/>
      <c r="AR20" s="5"/>
      <c r="AS20" s="5"/>
      <c r="AT20" s="5"/>
    </row>
    <row r="21" spans="1:53">
      <c r="A21" s="42" t="s">
        <v>82</v>
      </c>
      <c r="Z21" s="5">
        <v>3.7600000000000001E-2</v>
      </c>
      <c r="AA21" s="5">
        <v>7.22E-2</v>
      </c>
      <c r="AB21" s="5">
        <v>6.6799999999999998E-2</v>
      </c>
      <c r="AC21" s="5">
        <v>6.1800000000000001E-2</v>
      </c>
      <c r="AD21" s="5">
        <v>5.7200000000000001E-2</v>
      </c>
      <c r="AE21" s="5">
        <v>5.28E-2</v>
      </c>
      <c r="AF21" s="5">
        <v>4.8800000000000003E-2</v>
      </c>
      <c r="AG21" s="5">
        <v>4.5199999999999997E-2</v>
      </c>
      <c r="AH21" s="5">
        <v>4.462E-2</v>
      </c>
      <c r="AI21" s="5">
        <v>4.4600000000000001E-2</v>
      </c>
      <c r="AJ21" s="5">
        <v>4.462E-2</v>
      </c>
      <c r="AK21" s="5">
        <v>4.4600000000000001E-2</v>
      </c>
      <c r="AL21" s="5">
        <v>4.462E-2</v>
      </c>
      <c r="AM21" s="5">
        <v>4.4600000000000001E-2</v>
      </c>
      <c r="AN21" s="5">
        <v>4.462E-2</v>
      </c>
      <c r="AO21" s="5">
        <v>4.4600000000000001E-2</v>
      </c>
      <c r="AP21" s="5">
        <v>4.462E-2</v>
      </c>
      <c r="AQ21" s="5">
        <v>4.4600000000000001E-2</v>
      </c>
      <c r="AR21" s="5">
        <v>4.462E-2</v>
      </c>
      <c r="AS21" s="5">
        <v>4.4600000000000001E-2</v>
      </c>
      <c r="AT21" s="5">
        <v>2.2280000000000001E-2</v>
      </c>
    </row>
    <row r="23" spans="1:53">
      <c r="A23" s="46" t="s">
        <v>83</v>
      </c>
      <c r="B23" s="46">
        <f>B7</f>
        <v>44957</v>
      </c>
      <c r="C23" s="46">
        <f t="shared" ref="C23:AW23" si="10">C7</f>
        <v>44985</v>
      </c>
      <c r="D23" s="46">
        <f t="shared" si="10"/>
        <v>45016</v>
      </c>
      <c r="E23" s="46">
        <f t="shared" si="10"/>
        <v>45046</v>
      </c>
      <c r="F23" s="46">
        <f t="shared" si="10"/>
        <v>45077</v>
      </c>
      <c r="G23" s="46">
        <f t="shared" si="10"/>
        <v>45107</v>
      </c>
      <c r="H23" s="46">
        <f t="shared" si="10"/>
        <v>45138</v>
      </c>
      <c r="I23" s="46">
        <f t="shared" si="10"/>
        <v>45169</v>
      </c>
      <c r="J23" s="46">
        <f t="shared" si="10"/>
        <v>45199</v>
      </c>
      <c r="K23" s="46">
        <f t="shared" si="10"/>
        <v>45230</v>
      </c>
      <c r="L23" s="46">
        <f t="shared" si="10"/>
        <v>45260</v>
      </c>
      <c r="M23" s="46">
        <f t="shared" si="10"/>
        <v>45291</v>
      </c>
      <c r="N23" s="46">
        <f t="shared" si="10"/>
        <v>45322</v>
      </c>
      <c r="O23" s="46">
        <f t="shared" si="10"/>
        <v>45351</v>
      </c>
      <c r="P23" s="46">
        <f t="shared" si="10"/>
        <v>45382</v>
      </c>
      <c r="Q23" s="46">
        <f t="shared" si="10"/>
        <v>45412</v>
      </c>
      <c r="R23" s="46">
        <f t="shared" si="10"/>
        <v>45443</v>
      </c>
      <c r="S23" s="46">
        <f t="shared" si="10"/>
        <v>45473</v>
      </c>
      <c r="T23" s="46">
        <f t="shared" si="10"/>
        <v>45504</v>
      </c>
      <c r="U23" s="46">
        <f t="shared" si="10"/>
        <v>45535</v>
      </c>
      <c r="V23" s="46">
        <f t="shared" si="10"/>
        <v>45565</v>
      </c>
      <c r="W23" s="46">
        <f t="shared" si="10"/>
        <v>45596</v>
      </c>
      <c r="X23" s="46">
        <f t="shared" si="10"/>
        <v>45626</v>
      </c>
      <c r="Y23" s="46">
        <f t="shared" si="10"/>
        <v>45657</v>
      </c>
      <c r="Z23" s="46">
        <f t="shared" si="10"/>
        <v>45688</v>
      </c>
      <c r="AA23" s="46">
        <f t="shared" si="10"/>
        <v>45716</v>
      </c>
      <c r="AB23" s="46">
        <f t="shared" si="10"/>
        <v>45747</v>
      </c>
      <c r="AC23" s="46">
        <f t="shared" si="10"/>
        <v>45777</v>
      </c>
      <c r="AD23" s="46">
        <f t="shared" si="10"/>
        <v>45808</v>
      </c>
      <c r="AE23" s="46">
        <f t="shared" si="10"/>
        <v>45838</v>
      </c>
      <c r="AF23" s="46">
        <f t="shared" si="10"/>
        <v>45869</v>
      </c>
      <c r="AG23" s="46">
        <f t="shared" si="10"/>
        <v>45900</v>
      </c>
      <c r="AH23" s="46">
        <f t="shared" si="10"/>
        <v>45930</v>
      </c>
      <c r="AI23" s="46">
        <f t="shared" si="10"/>
        <v>45961</v>
      </c>
      <c r="AJ23" s="46">
        <f t="shared" si="10"/>
        <v>45991</v>
      </c>
      <c r="AK23" s="46">
        <f t="shared" si="10"/>
        <v>46022</v>
      </c>
      <c r="AL23" s="46">
        <f t="shared" si="10"/>
        <v>46053</v>
      </c>
      <c r="AM23" s="46">
        <f t="shared" si="10"/>
        <v>46081</v>
      </c>
      <c r="AN23" s="46">
        <f t="shared" si="10"/>
        <v>46112</v>
      </c>
      <c r="AO23" s="46">
        <f t="shared" si="10"/>
        <v>46142</v>
      </c>
      <c r="AP23" s="46">
        <f t="shared" si="10"/>
        <v>46173</v>
      </c>
      <c r="AQ23" s="46">
        <f t="shared" si="10"/>
        <v>46203</v>
      </c>
      <c r="AR23" s="46">
        <f t="shared" si="10"/>
        <v>46234</v>
      </c>
      <c r="AS23" s="46">
        <f t="shared" si="10"/>
        <v>46265</v>
      </c>
      <c r="AT23" s="46">
        <f t="shared" si="10"/>
        <v>46295</v>
      </c>
      <c r="AU23" s="46">
        <f t="shared" si="10"/>
        <v>46326</v>
      </c>
      <c r="AV23" s="46">
        <f t="shared" si="10"/>
        <v>46356</v>
      </c>
      <c r="AW23" s="46">
        <f t="shared" si="10"/>
        <v>46387</v>
      </c>
    </row>
    <row r="24" spans="1:53">
      <c r="A24" s="57" t="s">
        <v>84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53">
      <c r="A25" s="56" t="s">
        <v>85</v>
      </c>
      <c r="B25" s="2">
        <f t="shared" ref="B25:M25" si="11">-$BB$10*$Z$21/12</f>
        <v>0</v>
      </c>
      <c r="C25" s="2">
        <f t="shared" si="11"/>
        <v>0</v>
      </c>
      <c r="D25" s="2">
        <f t="shared" si="11"/>
        <v>0</v>
      </c>
      <c r="E25" s="2">
        <f t="shared" si="11"/>
        <v>0</v>
      </c>
      <c r="F25" s="2">
        <f t="shared" si="11"/>
        <v>0</v>
      </c>
      <c r="G25" s="2">
        <f t="shared" si="11"/>
        <v>0</v>
      </c>
      <c r="H25" s="2">
        <f t="shared" si="11"/>
        <v>0</v>
      </c>
      <c r="I25" s="2">
        <f t="shared" si="11"/>
        <v>0</v>
      </c>
      <c r="J25" s="2">
        <f t="shared" si="11"/>
        <v>0</v>
      </c>
      <c r="K25" s="2">
        <f t="shared" si="11"/>
        <v>0</v>
      </c>
      <c r="L25" s="2">
        <f t="shared" si="11"/>
        <v>0</v>
      </c>
      <c r="M25" s="2">
        <f t="shared" si="11"/>
        <v>0</v>
      </c>
      <c r="N25" s="2">
        <f t="shared" ref="N25:Y25" si="12">-$BB$10*$AA$21/12</f>
        <v>0</v>
      </c>
      <c r="O25" s="2">
        <f t="shared" si="12"/>
        <v>0</v>
      </c>
      <c r="P25" s="2">
        <f t="shared" si="12"/>
        <v>0</v>
      </c>
      <c r="Q25" s="2">
        <f t="shared" si="12"/>
        <v>0</v>
      </c>
      <c r="R25" s="2">
        <f t="shared" si="12"/>
        <v>0</v>
      </c>
      <c r="S25" s="2">
        <f t="shared" si="12"/>
        <v>0</v>
      </c>
      <c r="T25" s="2">
        <f t="shared" si="12"/>
        <v>0</v>
      </c>
      <c r="U25" s="2">
        <f t="shared" si="12"/>
        <v>0</v>
      </c>
      <c r="V25" s="2">
        <f t="shared" si="12"/>
        <v>0</v>
      </c>
      <c r="W25" s="2">
        <f t="shared" si="12"/>
        <v>0</v>
      </c>
      <c r="X25" s="2">
        <f t="shared" si="12"/>
        <v>0</v>
      </c>
      <c r="Y25" s="2">
        <f t="shared" si="12"/>
        <v>0</v>
      </c>
      <c r="Z25" s="2">
        <f t="shared" ref="Z25:AK25" si="13">-$BD$10*$Z$21/12</f>
        <v>2471.3070000000002</v>
      </c>
      <c r="AA25" s="2">
        <f t="shared" si="13"/>
        <v>2471.3070000000002</v>
      </c>
      <c r="AB25" s="2">
        <f t="shared" si="13"/>
        <v>2471.3070000000002</v>
      </c>
      <c r="AC25" s="2">
        <f t="shared" si="13"/>
        <v>2471.3070000000002</v>
      </c>
      <c r="AD25" s="2">
        <f t="shared" si="13"/>
        <v>2471.3070000000002</v>
      </c>
      <c r="AE25" s="2">
        <f t="shared" si="13"/>
        <v>2471.3070000000002</v>
      </c>
      <c r="AF25" s="2">
        <f t="shared" si="13"/>
        <v>2471.3070000000002</v>
      </c>
      <c r="AG25" s="2">
        <f t="shared" si="13"/>
        <v>2471.3070000000002</v>
      </c>
      <c r="AH25" s="2">
        <f t="shared" si="13"/>
        <v>2471.3070000000002</v>
      </c>
      <c r="AI25" s="2">
        <f t="shared" si="13"/>
        <v>2471.3070000000002</v>
      </c>
      <c r="AJ25" s="2">
        <f t="shared" si="13"/>
        <v>2471.3070000000002</v>
      </c>
      <c r="AK25" s="2">
        <f t="shared" si="13"/>
        <v>2471.3070000000002</v>
      </c>
      <c r="AL25" s="2">
        <f t="shared" ref="AL25:AW25" si="14">-$BD$10*$AA$21/12</f>
        <v>4745.4352499999995</v>
      </c>
      <c r="AM25" s="2">
        <f t="shared" si="14"/>
        <v>4745.4352499999995</v>
      </c>
      <c r="AN25" s="2">
        <f t="shared" si="14"/>
        <v>4745.4352499999995</v>
      </c>
      <c r="AO25" s="2">
        <f t="shared" si="14"/>
        <v>4745.4352499999995</v>
      </c>
      <c r="AP25" s="2">
        <f t="shared" si="14"/>
        <v>4745.4352499999995</v>
      </c>
      <c r="AQ25" s="2">
        <f t="shared" si="14"/>
        <v>4745.4352499999995</v>
      </c>
      <c r="AR25" s="2">
        <f t="shared" si="14"/>
        <v>4745.4352499999995</v>
      </c>
      <c r="AS25" s="2">
        <f t="shared" si="14"/>
        <v>4745.4352499999995</v>
      </c>
      <c r="AT25" s="2">
        <f t="shared" si="14"/>
        <v>4745.4352499999995</v>
      </c>
      <c r="AU25" s="2">
        <f t="shared" si="14"/>
        <v>4745.4352499999995</v>
      </c>
      <c r="AV25" s="2">
        <f t="shared" si="14"/>
        <v>4745.4352499999995</v>
      </c>
      <c r="AW25" s="2">
        <f t="shared" si="14"/>
        <v>4745.4352499999995</v>
      </c>
    </row>
    <row r="26" spans="1:53">
      <c r="A26" s="57" t="s">
        <v>86</v>
      </c>
      <c r="I26" s="2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</row>
    <row r="27" spans="1:53">
      <c r="A27" s="58" t="s">
        <v>87</v>
      </c>
      <c r="B27" s="78">
        <f t="shared" ref="B27:Y27" si="15">SUM(B24:B26)</f>
        <v>0</v>
      </c>
      <c r="C27" s="78">
        <f t="shared" si="15"/>
        <v>0</v>
      </c>
      <c r="D27" s="78">
        <f t="shared" si="15"/>
        <v>0</v>
      </c>
      <c r="E27" s="78">
        <f t="shared" si="15"/>
        <v>0</v>
      </c>
      <c r="F27" s="78">
        <f t="shared" si="15"/>
        <v>0</v>
      </c>
      <c r="G27" s="78">
        <f t="shared" si="15"/>
        <v>0</v>
      </c>
      <c r="H27" s="78">
        <f t="shared" si="15"/>
        <v>0</v>
      </c>
      <c r="I27" s="78">
        <f t="shared" si="15"/>
        <v>0</v>
      </c>
      <c r="J27" s="78">
        <f t="shared" si="15"/>
        <v>0</v>
      </c>
      <c r="K27" s="78">
        <f t="shared" si="15"/>
        <v>0</v>
      </c>
      <c r="L27" s="78">
        <f t="shared" si="15"/>
        <v>0</v>
      </c>
      <c r="M27" s="78">
        <f t="shared" si="15"/>
        <v>0</v>
      </c>
      <c r="N27" s="78">
        <f t="shared" si="15"/>
        <v>0</v>
      </c>
      <c r="O27" s="78">
        <f t="shared" si="15"/>
        <v>0</v>
      </c>
      <c r="P27" s="78">
        <f t="shared" si="15"/>
        <v>0</v>
      </c>
      <c r="Q27" s="78">
        <f t="shared" si="15"/>
        <v>0</v>
      </c>
      <c r="R27" s="78">
        <f t="shared" si="15"/>
        <v>0</v>
      </c>
      <c r="S27" s="78">
        <f t="shared" si="15"/>
        <v>0</v>
      </c>
      <c r="T27" s="78">
        <f t="shared" si="15"/>
        <v>0</v>
      </c>
      <c r="U27" s="78">
        <f t="shared" si="15"/>
        <v>0</v>
      </c>
      <c r="V27" s="78">
        <f t="shared" si="15"/>
        <v>0</v>
      </c>
      <c r="W27" s="78">
        <f t="shared" si="15"/>
        <v>0</v>
      </c>
      <c r="X27" s="78">
        <f t="shared" si="15"/>
        <v>0</v>
      </c>
      <c r="Y27" s="78">
        <f t="shared" si="15"/>
        <v>0</v>
      </c>
      <c r="Z27" s="78">
        <f t="shared" ref="Z27:AW27" si="16">SUM(Z24:Z26)</f>
        <v>2471.3070000000002</v>
      </c>
      <c r="AA27" s="78">
        <f t="shared" si="16"/>
        <v>2471.3070000000002</v>
      </c>
      <c r="AB27" s="78">
        <f t="shared" si="16"/>
        <v>2471.3070000000002</v>
      </c>
      <c r="AC27" s="78">
        <f t="shared" si="16"/>
        <v>2471.3070000000002</v>
      </c>
      <c r="AD27" s="78">
        <f t="shared" si="16"/>
        <v>2471.3070000000002</v>
      </c>
      <c r="AE27" s="78">
        <f t="shared" si="16"/>
        <v>2471.3070000000002</v>
      </c>
      <c r="AF27" s="78">
        <f t="shared" si="16"/>
        <v>2471.3070000000002</v>
      </c>
      <c r="AG27" s="78">
        <f t="shared" si="16"/>
        <v>2471.3070000000002</v>
      </c>
      <c r="AH27" s="78">
        <f t="shared" si="16"/>
        <v>2471.3070000000002</v>
      </c>
      <c r="AI27" s="78">
        <f t="shared" si="16"/>
        <v>2471.3070000000002</v>
      </c>
      <c r="AJ27" s="78">
        <f t="shared" si="16"/>
        <v>2471.3070000000002</v>
      </c>
      <c r="AK27" s="78">
        <f t="shared" si="16"/>
        <v>2471.3070000000002</v>
      </c>
      <c r="AL27" s="78">
        <f t="shared" si="16"/>
        <v>4745.4352499999995</v>
      </c>
      <c r="AM27" s="78">
        <f t="shared" si="16"/>
        <v>4745.4352499999995</v>
      </c>
      <c r="AN27" s="78">
        <f t="shared" si="16"/>
        <v>4745.4352499999995</v>
      </c>
      <c r="AO27" s="78">
        <f t="shared" si="16"/>
        <v>4745.4352499999995</v>
      </c>
      <c r="AP27" s="78">
        <f t="shared" si="16"/>
        <v>4745.4352499999995</v>
      </c>
      <c r="AQ27" s="78">
        <f t="shared" si="16"/>
        <v>4745.4352499999995</v>
      </c>
      <c r="AR27" s="78">
        <f t="shared" si="16"/>
        <v>4745.4352499999995</v>
      </c>
      <c r="AS27" s="78">
        <f t="shared" si="16"/>
        <v>4745.4352499999995</v>
      </c>
      <c r="AT27" s="78">
        <f t="shared" si="16"/>
        <v>4745.4352499999995</v>
      </c>
      <c r="AU27" s="78">
        <f t="shared" si="16"/>
        <v>4745.4352499999995</v>
      </c>
      <c r="AV27" s="78">
        <f t="shared" si="16"/>
        <v>4745.4352499999995</v>
      </c>
      <c r="AW27" s="78">
        <f t="shared" si="16"/>
        <v>4745.4352499999995</v>
      </c>
    </row>
    <row r="28" spans="1:53">
      <c r="A28" s="59" t="s">
        <v>88</v>
      </c>
      <c r="B28" s="60">
        <f>'Services Detail'!D43</f>
        <v>0</v>
      </c>
      <c r="C28" s="60">
        <f>'Services Detail'!E43</f>
        <v>0</v>
      </c>
      <c r="D28" s="60">
        <f>'Services Detail'!F43</f>
        <v>0</v>
      </c>
      <c r="E28" s="60">
        <f>'Services Detail'!G43</f>
        <v>0</v>
      </c>
      <c r="F28" s="60">
        <f>'Services Detail'!H43</f>
        <v>0</v>
      </c>
      <c r="G28" s="60">
        <f>'Services Detail'!I43</f>
        <v>0</v>
      </c>
      <c r="H28" s="60">
        <f>'Services Detail'!J43</f>
        <v>0</v>
      </c>
      <c r="I28" s="60">
        <f>'Services Detail'!K43</f>
        <v>0</v>
      </c>
      <c r="J28" s="60">
        <f>'Services Detail'!L43</f>
        <v>0</v>
      </c>
      <c r="K28" s="60">
        <f>'Services Detail'!M43</f>
        <v>0</v>
      </c>
      <c r="L28" s="60">
        <f>'Services Detail'!N43</f>
        <v>0</v>
      </c>
      <c r="M28" s="60">
        <f>'Services Detail'!O43</f>
        <v>0</v>
      </c>
      <c r="N28" s="60">
        <f>'Services Detail'!P43</f>
        <v>0</v>
      </c>
      <c r="O28" s="60">
        <f>'Services Detail'!Q43</f>
        <v>0</v>
      </c>
      <c r="P28" s="60">
        <f>'Services Detail'!R43</f>
        <v>0</v>
      </c>
      <c r="Q28" s="60">
        <f>'Services Detail'!S43</f>
        <v>0</v>
      </c>
      <c r="R28" s="60">
        <f>'Services Detail'!T43</f>
        <v>0</v>
      </c>
      <c r="S28" s="60">
        <f>'Services Detail'!U43</f>
        <v>0</v>
      </c>
      <c r="T28" s="60">
        <f>'Services Detail'!V43</f>
        <v>0</v>
      </c>
      <c r="U28" s="60">
        <f>'Services Detail'!W43</f>
        <v>0</v>
      </c>
      <c r="V28" s="60">
        <f>'Services Detail'!X43</f>
        <v>0</v>
      </c>
      <c r="W28" s="60">
        <f>'Services Detail'!Y43</f>
        <v>0</v>
      </c>
      <c r="X28" s="60">
        <f>'Services Detail'!Z43</f>
        <v>0</v>
      </c>
      <c r="Y28" s="60">
        <f>'Services Detail'!AA43</f>
        <v>0</v>
      </c>
      <c r="Z28" s="60">
        <f>'Services Detail'!AB43</f>
        <v>0</v>
      </c>
      <c r="AA28" s="60">
        <f>'Services Detail'!AC43</f>
        <v>0</v>
      </c>
      <c r="AB28" s="60">
        <f>'Services Detail'!AD43</f>
        <v>0</v>
      </c>
      <c r="AC28" s="60">
        <f>'Services Detail'!AE43</f>
        <v>0</v>
      </c>
      <c r="AD28" s="60">
        <f>'Services Detail'!AF43</f>
        <v>0</v>
      </c>
      <c r="AE28" s="60">
        <f>'Services Detail'!AG43</f>
        <v>0</v>
      </c>
      <c r="AF28" s="60">
        <f>'Services Detail'!AH43</f>
        <v>0</v>
      </c>
      <c r="AG28" s="60">
        <f>'Services Detail'!AI43</f>
        <v>0</v>
      </c>
      <c r="AH28" s="60">
        <f>'Services Detail'!AJ43</f>
        <v>0</v>
      </c>
      <c r="AI28" s="60">
        <f>'Services Detail'!AK43</f>
        <v>2004.6506249999998</v>
      </c>
      <c r="AJ28" s="60">
        <f>'Services Detail'!AL43</f>
        <v>2004.6506249999998</v>
      </c>
      <c r="AK28" s="60">
        <f>'Services Detail'!AM43</f>
        <v>2004.6506249999998</v>
      </c>
      <c r="AL28" s="60">
        <f>'Services Detail'!AN43</f>
        <v>2004.6506249999998</v>
      </c>
      <c r="AM28" s="60">
        <f>'Services Detail'!AO43</f>
        <v>2004.6506249999998</v>
      </c>
      <c r="AN28" s="60">
        <f>'Services Detail'!AP43</f>
        <v>2004.6506249999998</v>
      </c>
      <c r="AO28" s="60">
        <f>'Services Detail'!AQ43</f>
        <v>2004.6506249999998</v>
      </c>
      <c r="AP28" s="60">
        <f>'Services Detail'!AR43</f>
        <v>2004.6506249999998</v>
      </c>
      <c r="AQ28" s="60">
        <f>'Services Detail'!AS43</f>
        <v>2004.6506249999998</v>
      </c>
      <c r="AR28" s="60">
        <f>'Services Detail'!AT43</f>
        <v>2004.6506249999998</v>
      </c>
      <c r="AS28" s="60">
        <f>'Services Detail'!AU43</f>
        <v>2004.6506249999998</v>
      </c>
      <c r="AT28" s="60">
        <f>'Services Detail'!AV43</f>
        <v>2004.6506249999998</v>
      </c>
      <c r="AU28" s="60">
        <f>'Services Detail'!AW43</f>
        <v>2004.6506249999998</v>
      </c>
      <c r="AV28" s="60">
        <f>'Services Detail'!AX43</f>
        <v>2004.6506249999998</v>
      </c>
      <c r="AW28" s="60">
        <f>'Services Detail'!AY43</f>
        <v>2004.6506249999998</v>
      </c>
    </row>
    <row r="29" spans="1:53">
      <c r="A29" t="s">
        <v>89</v>
      </c>
      <c r="B29" s="2">
        <f t="shared" ref="B29:AW29" si="17">B27-B28</f>
        <v>0</v>
      </c>
      <c r="C29" s="2">
        <f t="shared" si="17"/>
        <v>0</v>
      </c>
      <c r="D29" s="2">
        <f t="shared" si="17"/>
        <v>0</v>
      </c>
      <c r="E29" s="2">
        <f t="shared" si="17"/>
        <v>0</v>
      </c>
      <c r="F29" s="2">
        <f t="shared" si="17"/>
        <v>0</v>
      </c>
      <c r="G29" s="2">
        <f t="shared" si="17"/>
        <v>0</v>
      </c>
      <c r="H29" s="2">
        <f t="shared" si="17"/>
        <v>0</v>
      </c>
      <c r="I29" s="2">
        <f t="shared" si="17"/>
        <v>0</v>
      </c>
      <c r="J29" s="2">
        <f t="shared" si="17"/>
        <v>0</v>
      </c>
      <c r="K29" s="2">
        <f t="shared" si="17"/>
        <v>0</v>
      </c>
      <c r="L29" s="2">
        <f t="shared" si="17"/>
        <v>0</v>
      </c>
      <c r="M29" s="2">
        <f t="shared" si="17"/>
        <v>0</v>
      </c>
      <c r="N29" s="2">
        <f t="shared" si="17"/>
        <v>0</v>
      </c>
      <c r="O29" s="2">
        <f t="shared" si="17"/>
        <v>0</v>
      </c>
      <c r="P29" s="2">
        <f t="shared" si="17"/>
        <v>0</v>
      </c>
      <c r="Q29" s="2">
        <f t="shared" si="17"/>
        <v>0</v>
      </c>
      <c r="R29" s="2">
        <f t="shared" si="17"/>
        <v>0</v>
      </c>
      <c r="S29" s="2">
        <f t="shared" si="17"/>
        <v>0</v>
      </c>
      <c r="T29" s="2">
        <f t="shared" si="17"/>
        <v>0</v>
      </c>
      <c r="U29" s="2">
        <f t="shared" si="17"/>
        <v>0</v>
      </c>
      <c r="V29" s="2">
        <f t="shared" si="17"/>
        <v>0</v>
      </c>
      <c r="W29" s="2">
        <f t="shared" si="17"/>
        <v>0</v>
      </c>
      <c r="X29" s="2">
        <f t="shared" si="17"/>
        <v>0</v>
      </c>
      <c r="Y29" s="2">
        <f t="shared" si="17"/>
        <v>0</v>
      </c>
      <c r="Z29" s="2">
        <f t="shared" si="17"/>
        <v>2471.3070000000002</v>
      </c>
      <c r="AA29" s="2">
        <f t="shared" si="17"/>
        <v>2471.3070000000002</v>
      </c>
      <c r="AB29" s="2">
        <f t="shared" si="17"/>
        <v>2471.3070000000002</v>
      </c>
      <c r="AC29" s="2">
        <f t="shared" si="17"/>
        <v>2471.3070000000002</v>
      </c>
      <c r="AD29" s="2">
        <f t="shared" si="17"/>
        <v>2471.3070000000002</v>
      </c>
      <c r="AE29" s="2">
        <f t="shared" si="17"/>
        <v>2471.3070000000002</v>
      </c>
      <c r="AF29" s="2">
        <f t="shared" si="17"/>
        <v>2471.3070000000002</v>
      </c>
      <c r="AG29" s="2">
        <f t="shared" si="17"/>
        <v>2471.3070000000002</v>
      </c>
      <c r="AH29" s="2">
        <f t="shared" si="17"/>
        <v>2471.3070000000002</v>
      </c>
      <c r="AI29" s="2">
        <f t="shared" si="17"/>
        <v>466.65637500000048</v>
      </c>
      <c r="AJ29" s="2">
        <f t="shared" si="17"/>
        <v>466.65637500000048</v>
      </c>
      <c r="AK29" s="2">
        <f t="shared" si="17"/>
        <v>466.65637500000048</v>
      </c>
      <c r="AL29" s="2">
        <f t="shared" si="17"/>
        <v>2740.7846249999998</v>
      </c>
      <c r="AM29" s="2">
        <f t="shared" si="17"/>
        <v>2740.7846249999998</v>
      </c>
      <c r="AN29" s="2">
        <f t="shared" si="17"/>
        <v>2740.7846249999998</v>
      </c>
      <c r="AO29" s="2">
        <f t="shared" si="17"/>
        <v>2740.7846249999998</v>
      </c>
      <c r="AP29" s="2">
        <f t="shared" si="17"/>
        <v>2740.7846249999998</v>
      </c>
      <c r="AQ29" s="2">
        <f t="shared" si="17"/>
        <v>2740.7846249999998</v>
      </c>
      <c r="AR29" s="2">
        <f t="shared" si="17"/>
        <v>2740.7846249999998</v>
      </c>
      <c r="AS29" s="2">
        <f t="shared" si="17"/>
        <v>2740.7846249999998</v>
      </c>
      <c r="AT29" s="2">
        <f t="shared" si="17"/>
        <v>2740.7846249999998</v>
      </c>
      <c r="AU29" s="2">
        <f t="shared" si="17"/>
        <v>2740.7846249999998</v>
      </c>
      <c r="AV29" s="2">
        <f t="shared" si="17"/>
        <v>2740.7846249999998</v>
      </c>
      <c r="AW29" s="2">
        <f t="shared" si="17"/>
        <v>2740.7846249999998</v>
      </c>
    </row>
    <row r="30" spans="1:53">
      <c r="A30" t="s">
        <v>90</v>
      </c>
      <c r="B30" s="2">
        <v>0.2472</v>
      </c>
      <c r="C30" s="2">
        <v>0.2472</v>
      </c>
      <c r="D30" s="2">
        <v>0.2472</v>
      </c>
      <c r="E30" s="2">
        <v>0.2472</v>
      </c>
      <c r="F30" s="2">
        <v>0.2472</v>
      </c>
      <c r="G30" s="2">
        <v>0.2472</v>
      </c>
      <c r="H30" s="2">
        <v>0.2472</v>
      </c>
      <c r="I30" s="2">
        <v>0.2472</v>
      </c>
      <c r="J30" s="2">
        <v>0.2472</v>
      </c>
      <c r="K30" s="2">
        <v>0.2472</v>
      </c>
      <c r="L30" s="2">
        <v>0.2472</v>
      </c>
      <c r="M30" s="2">
        <v>0.2472</v>
      </c>
      <c r="N30" s="2">
        <v>0.2472</v>
      </c>
      <c r="O30" s="2">
        <v>0.2472</v>
      </c>
      <c r="P30" s="2">
        <v>0.2472</v>
      </c>
      <c r="Q30" s="2">
        <v>0.2472</v>
      </c>
      <c r="R30" s="2">
        <v>0.2472</v>
      </c>
      <c r="S30" s="2">
        <v>0.2472</v>
      </c>
      <c r="T30" s="2">
        <v>0.2472</v>
      </c>
      <c r="U30" s="2">
        <v>0.2472</v>
      </c>
      <c r="V30" s="2">
        <v>0.2472</v>
      </c>
      <c r="W30" s="2">
        <v>0.2472</v>
      </c>
      <c r="X30" s="2">
        <v>0.2472</v>
      </c>
      <c r="Y30" s="2">
        <v>0.2472</v>
      </c>
      <c r="Z30" s="2">
        <v>0.2472</v>
      </c>
      <c r="AA30" s="2">
        <v>0.2472</v>
      </c>
      <c r="AB30" s="2">
        <v>0.2472</v>
      </c>
      <c r="AC30" s="2">
        <v>0.2472</v>
      </c>
      <c r="AD30" s="2">
        <v>0.2472</v>
      </c>
      <c r="AE30" s="2">
        <v>0.2472</v>
      </c>
      <c r="AF30" s="2">
        <v>0.2472</v>
      </c>
      <c r="AG30" s="2">
        <v>0.2472</v>
      </c>
      <c r="AH30" s="2">
        <v>0.2472</v>
      </c>
      <c r="AI30" s="2">
        <v>0.2472</v>
      </c>
      <c r="AJ30" s="2">
        <v>0.2472</v>
      </c>
      <c r="AK30" s="2">
        <v>0.2472</v>
      </c>
      <c r="AL30" s="2">
        <v>0.2472</v>
      </c>
      <c r="AM30" s="2">
        <v>0.2472</v>
      </c>
      <c r="AN30" s="2">
        <v>0.2472</v>
      </c>
      <c r="AO30" s="2">
        <v>0.2472</v>
      </c>
      <c r="AP30" s="2">
        <v>0.2472</v>
      </c>
      <c r="AQ30" s="2">
        <v>0.2472</v>
      </c>
      <c r="AR30" s="2">
        <v>0.2472</v>
      </c>
      <c r="AS30" s="2">
        <v>0.2472</v>
      </c>
      <c r="AT30" s="2">
        <v>0.2472</v>
      </c>
      <c r="AU30" s="2">
        <v>0.2472</v>
      </c>
      <c r="AV30" s="2">
        <v>0.2472</v>
      </c>
      <c r="AW30" s="2">
        <v>0.2472</v>
      </c>
    </row>
    <row r="31" spans="1:53">
      <c r="A31" s="42" t="s">
        <v>91</v>
      </c>
      <c r="B31" s="2">
        <f t="shared" ref="B31:AW31" si="18">B29*B30</f>
        <v>0</v>
      </c>
      <c r="C31" s="2">
        <f t="shared" si="18"/>
        <v>0</v>
      </c>
      <c r="D31" s="2">
        <f t="shared" si="18"/>
        <v>0</v>
      </c>
      <c r="E31" s="2">
        <f t="shared" si="18"/>
        <v>0</v>
      </c>
      <c r="F31" s="2">
        <f t="shared" si="18"/>
        <v>0</v>
      </c>
      <c r="G31" s="2">
        <f t="shared" si="18"/>
        <v>0</v>
      </c>
      <c r="H31" s="2">
        <f t="shared" si="18"/>
        <v>0</v>
      </c>
      <c r="I31" s="2">
        <f t="shared" si="18"/>
        <v>0</v>
      </c>
      <c r="J31" s="2">
        <f t="shared" si="18"/>
        <v>0</v>
      </c>
      <c r="K31" s="2">
        <f t="shared" si="18"/>
        <v>0</v>
      </c>
      <c r="L31" s="2">
        <f t="shared" si="18"/>
        <v>0</v>
      </c>
      <c r="M31" s="2">
        <f t="shared" si="18"/>
        <v>0</v>
      </c>
      <c r="N31" s="2">
        <f t="shared" si="18"/>
        <v>0</v>
      </c>
      <c r="O31" s="2">
        <f t="shared" si="18"/>
        <v>0</v>
      </c>
      <c r="P31" s="2">
        <f t="shared" si="18"/>
        <v>0</v>
      </c>
      <c r="Q31" s="2">
        <f t="shared" si="18"/>
        <v>0</v>
      </c>
      <c r="R31" s="2">
        <f t="shared" si="18"/>
        <v>0</v>
      </c>
      <c r="S31" s="2">
        <f t="shared" si="18"/>
        <v>0</v>
      </c>
      <c r="T31" s="2">
        <f t="shared" si="18"/>
        <v>0</v>
      </c>
      <c r="U31" s="2">
        <f t="shared" si="18"/>
        <v>0</v>
      </c>
      <c r="V31" s="2">
        <f t="shared" si="18"/>
        <v>0</v>
      </c>
      <c r="W31" s="2">
        <f t="shared" si="18"/>
        <v>0</v>
      </c>
      <c r="X31" s="2">
        <f t="shared" si="18"/>
        <v>0</v>
      </c>
      <c r="Y31" s="2">
        <f t="shared" si="18"/>
        <v>0</v>
      </c>
      <c r="Z31" s="2">
        <f t="shared" si="18"/>
        <v>610.90709040000002</v>
      </c>
      <c r="AA31" s="2">
        <f t="shared" si="18"/>
        <v>610.90709040000002</v>
      </c>
      <c r="AB31" s="2">
        <f t="shared" si="18"/>
        <v>610.90709040000002</v>
      </c>
      <c r="AC31" s="2">
        <f t="shared" si="18"/>
        <v>610.90709040000002</v>
      </c>
      <c r="AD31" s="2">
        <f t="shared" si="18"/>
        <v>610.90709040000002</v>
      </c>
      <c r="AE31" s="2">
        <f t="shared" si="18"/>
        <v>610.90709040000002</v>
      </c>
      <c r="AF31" s="2">
        <f t="shared" si="18"/>
        <v>610.90709040000002</v>
      </c>
      <c r="AG31" s="2">
        <f t="shared" si="18"/>
        <v>610.90709040000002</v>
      </c>
      <c r="AH31" s="2">
        <f t="shared" si="18"/>
        <v>610.90709040000002</v>
      </c>
      <c r="AI31" s="2">
        <f t="shared" si="18"/>
        <v>115.35745590000012</v>
      </c>
      <c r="AJ31" s="2">
        <f t="shared" si="18"/>
        <v>115.35745590000012</v>
      </c>
      <c r="AK31" s="2">
        <f t="shared" si="18"/>
        <v>115.35745590000012</v>
      </c>
      <c r="AL31" s="2">
        <f t="shared" si="18"/>
        <v>677.52195929999993</v>
      </c>
      <c r="AM31" s="2">
        <f t="shared" si="18"/>
        <v>677.52195929999993</v>
      </c>
      <c r="AN31" s="2">
        <f t="shared" si="18"/>
        <v>677.52195929999993</v>
      </c>
      <c r="AO31" s="2">
        <f t="shared" si="18"/>
        <v>677.52195929999993</v>
      </c>
      <c r="AP31" s="2">
        <f t="shared" si="18"/>
        <v>677.52195929999993</v>
      </c>
      <c r="AQ31" s="2">
        <f t="shared" si="18"/>
        <v>677.52195929999993</v>
      </c>
      <c r="AR31" s="2">
        <f t="shared" si="18"/>
        <v>677.52195929999993</v>
      </c>
      <c r="AS31" s="2">
        <f t="shared" si="18"/>
        <v>677.52195929999993</v>
      </c>
      <c r="AT31" s="2">
        <f t="shared" si="18"/>
        <v>677.52195929999993</v>
      </c>
      <c r="AU31" s="2">
        <f t="shared" si="18"/>
        <v>677.52195929999993</v>
      </c>
      <c r="AV31" s="2">
        <f t="shared" si="18"/>
        <v>677.52195929999993</v>
      </c>
      <c r="AW31" s="2">
        <f t="shared" si="18"/>
        <v>677.52195929999993</v>
      </c>
    </row>
    <row r="32" spans="1:53">
      <c r="J32" s="48"/>
      <c r="K32" s="4"/>
      <c r="L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8" t="s">
        <v>92</v>
      </c>
      <c r="AL32" s="4">
        <f t="shared" ref="AL32:AW32" si="19">DAY(N23)</f>
        <v>31</v>
      </c>
      <c r="AM32" s="4">
        <f t="shared" si="19"/>
        <v>29</v>
      </c>
      <c r="AN32" s="4">
        <f t="shared" si="19"/>
        <v>31</v>
      </c>
      <c r="AO32" s="4">
        <f t="shared" si="19"/>
        <v>30</v>
      </c>
      <c r="AP32" s="4">
        <f t="shared" si="19"/>
        <v>31</v>
      </c>
      <c r="AQ32" s="4">
        <f t="shared" si="19"/>
        <v>30</v>
      </c>
      <c r="AR32" s="4">
        <f t="shared" si="19"/>
        <v>31</v>
      </c>
      <c r="AS32" s="4">
        <f t="shared" si="19"/>
        <v>31</v>
      </c>
      <c r="AT32" s="4">
        <f t="shared" si="19"/>
        <v>30</v>
      </c>
      <c r="AU32" s="4">
        <f t="shared" si="19"/>
        <v>31</v>
      </c>
      <c r="AV32" s="4">
        <f t="shared" si="19"/>
        <v>30</v>
      </c>
      <c r="AW32" s="4">
        <f t="shared" si="19"/>
        <v>31</v>
      </c>
      <c r="AX32" s="4"/>
      <c r="AY32" s="4"/>
    </row>
    <row r="33" spans="1:49">
      <c r="L33" s="64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5"/>
      <c r="AK33" s="64" t="s">
        <v>93</v>
      </c>
      <c r="AL33" s="65">
        <f>(SUM($AL$32:$AW$32)-SUM($AL$32:AL32))/SUM($AL$32:$AW$32)</f>
        <v>0.91530054644808745</v>
      </c>
      <c r="AM33" s="65">
        <f>(SUM($AL$32:$AW$32)-SUM($AL$32:AM32))/SUM($AL$32:$AW$32)</f>
        <v>0.83606557377049184</v>
      </c>
      <c r="AN33" s="65">
        <f>(SUM($AL$32:$AW$32)-SUM($AL$32:AN32))/SUM($AL$32:$AW$32)</f>
        <v>0.75136612021857918</v>
      </c>
      <c r="AO33" s="65">
        <f>(SUM($AL$32:$AW$32)-SUM($AL$32:AO32))/SUM($AL$32:$AW$32)</f>
        <v>0.6693989071038251</v>
      </c>
      <c r="AP33" s="65">
        <f>(SUM($AL$32:$AW$32)-SUM($AL$32:AP32))/SUM($AL$32:$AW$32)</f>
        <v>0.58469945355191255</v>
      </c>
      <c r="AQ33" s="65">
        <f>(SUM($AL$32:$AW$32)-SUM($AL$32:AQ32))/SUM($AL$32:$AW$32)</f>
        <v>0.50273224043715847</v>
      </c>
      <c r="AR33" s="65">
        <f>(SUM($AL$32:$AW$32)-SUM($AL$32:AR32))/SUM($AL$32:$AW$32)</f>
        <v>0.41803278688524592</v>
      </c>
      <c r="AS33" s="65">
        <f>(SUM($AL$32:$AW$32)-SUM($AL$32:AS32))/SUM($AL$32:$AW$32)</f>
        <v>0.33333333333333331</v>
      </c>
      <c r="AT33" s="65">
        <f>(SUM($AL$32:$AW$32)-SUM($AL$32:AT32))/SUM($AL$32:$AW$32)</f>
        <v>0.25136612021857924</v>
      </c>
      <c r="AU33" s="65">
        <f>(SUM($AL$32:$AW$32)-SUM($AL$32:AU32))/SUM($AL$32:$AW$32)</f>
        <v>0.16666666666666666</v>
      </c>
      <c r="AV33" s="65">
        <f>(SUM($AL$32:$AW$32)-SUM($AL$32:AV32))/SUM($AL$32:$AW$32)</f>
        <v>8.4699453551912565E-2</v>
      </c>
      <c r="AW33" s="65">
        <f>(SUM($AL$32:$AW$32)-SUM($AL$32:AW32))/SUM($AL$32:$AW$32)</f>
        <v>0</v>
      </c>
    </row>
    <row r="34" spans="1:49">
      <c r="A34" s="42" t="s">
        <v>94</v>
      </c>
      <c r="K34" s="2"/>
      <c r="L34" s="2"/>
      <c r="N34" s="2">
        <f t="shared" ref="N34:Y34" si="20">N31*AL33</f>
        <v>0</v>
      </c>
      <c r="O34" s="2">
        <f t="shared" si="20"/>
        <v>0</v>
      </c>
      <c r="P34" s="2">
        <f t="shared" si="20"/>
        <v>0</v>
      </c>
      <c r="Q34" s="2">
        <f t="shared" si="20"/>
        <v>0</v>
      </c>
      <c r="R34" s="2">
        <f t="shared" si="20"/>
        <v>0</v>
      </c>
      <c r="S34" s="2">
        <f t="shared" si="20"/>
        <v>0</v>
      </c>
      <c r="T34" s="2">
        <f t="shared" si="20"/>
        <v>0</v>
      </c>
      <c r="U34" s="2">
        <f t="shared" si="20"/>
        <v>0</v>
      </c>
      <c r="V34" s="2">
        <f t="shared" si="20"/>
        <v>0</v>
      </c>
      <c r="W34" s="2">
        <f t="shared" si="20"/>
        <v>0</v>
      </c>
      <c r="X34" s="2">
        <f t="shared" si="20"/>
        <v>0</v>
      </c>
      <c r="Y34" s="2">
        <f t="shared" si="20"/>
        <v>0</v>
      </c>
      <c r="Z34" s="2">
        <f t="shared" ref="Z34:AW34" si="21">Z31*Z33</f>
        <v>0</v>
      </c>
      <c r="AA34" s="2">
        <f t="shared" si="21"/>
        <v>0</v>
      </c>
      <c r="AB34" s="2">
        <f t="shared" si="21"/>
        <v>0</v>
      </c>
      <c r="AC34" s="2">
        <f t="shared" si="21"/>
        <v>0</v>
      </c>
      <c r="AD34" s="2">
        <f t="shared" si="21"/>
        <v>0</v>
      </c>
      <c r="AE34" s="2">
        <f t="shared" si="21"/>
        <v>0</v>
      </c>
      <c r="AF34" s="2">
        <f t="shared" si="21"/>
        <v>0</v>
      </c>
      <c r="AG34" s="2">
        <f t="shared" si="21"/>
        <v>0</v>
      </c>
      <c r="AH34" s="2">
        <f t="shared" si="21"/>
        <v>0</v>
      </c>
      <c r="AI34" s="2">
        <f t="shared" si="21"/>
        <v>0</v>
      </c>
      <c r="AJ34" s="2">
        <f t="shared" si="21"/>
        <v>0</v>
      </c>
      <c r="AK34" s="2"/>
      <c r="AL34" s="2">
        <f t="shared" si="21"/>
        <v>620.13621957786881</v>
      </c>
      <c r="AM34" s="2">
        <f t="shared" si="21"/>
        <v>566.45278564426224</v>
      </c>
      <c r="AN34" s="2">
        <f t="shared" si="21"/>
        <v>509.06704592213106</v>
      </c>
      <c r="AO34" s="2">
        <f t="shared" si="21"/>
        <v>453.53245909426221</v>
      </c>
      <c r="AP34" s="2">
        <f t="shared" si="21"/>
        <v>396.14671937213109</v>
      </c>
      <c r="AQ34" s="2">
        <f t="shared" si="21"/>
        <v>340.61213254426224</v>
      </c>
      <c r="AR34" s="2">
        <f t="shared" si="21"/>
        <v>283.22639282213112</v>
      </c>
      <c r="AS34" s="2">
        <f t="shared" si="21"/>
        <v>225.84065309999997</v>
      </c>
      <c r="AT34" s="2">
        <f t="shared" si="21"/>
        <v>170.30606627213112</v>
      </c>
      <c r="AU34" s="2">
        <f t="shared" si="21"/>
        <v>112.92032654999998</v>
      </c>
      <c r="AV34" s="2">
        <f t="shared" si="21"/>
        <v>57.385739722131142</v>
      </c>
      <c r="AW34" s="2">
        <f t="shared" si="21"/>
        <v>0</v>
      </c>
    </row>
    <row r="35" spans="1:49">
      <c r="A35" s="42" t="s">
        <v>95</v>
      </c>
      <c r="B35" s="2">
        <f>B31</f>
        <v>0</v>
      </c>
      <c r="C35" s="2">
        <f t="shared" ref="C35:K35" si="22">B35+C31</f>
        <v>0</v>
      </c>
      <c r="D35" s="2">
        <f t="shared" si="22"/>
        <v>0</v>
      </c>
      <c r="E35" s="2">
        <f t="shared" si="22"/>
        <v>0</v>
      </c>
      <c r="F35" s="2">
        <f t="shared" si="22"/>
        <v>0</v>
      </c>
      <c r="G35" s="2">
        <f t="shared" si="22"/>
        <v>0</v>
      </c>
      <c r="H35" s="2">
        <f t="shared" si="22"/>
        <v>0</v>
      </c>
      <c r="I35" s="2">
        <f t="shared" si="22"/>
        <v>0</v>
      </c>
      <c r="J35" s="2">
        <f t="shared" si="22"/>
        <v>0</v>
      </c>
      <c r="K35" s="2">
        <f t="shared" si="22"/>
        <v>0</v>
      </c>
      <c r="L35" s="2">
        <f>K35+L31</f>
        <v>0</v>
      </c>
      <c r="M35" s="2">
        <f t="shared" ref="M35" si="23">L35+M31</f>
        <v>0</v>
      </c>
      <c r="N35" s="2">
        <f>M35+N34</f>
        <v>0</v>
      </c>
      <c r="O35" s="2">
        <f t="shared" ref="O35:Y35" si="24">N35+O34</f>
        <v>0</v>
      </c>
      <c r="P35" s="2">
        <f t="shared" si="24"/>
        <v>0</v>
      </c>
      <c r="Q35" s="2">
        <f t="shared" si="24"/>
        <v>0</v>
      </c>
      <c r="R35" s="2">
        <f t="shared" si="24"/>
        <v>0</v>
      </c>
      <c r="S35" s="2">
        <f t="shared" si="24"/>
        <v>0</v>
      </c>
      <c r="T35" s="2">
        <f t="shared" si="24"/>
        <v>0</v>
      </c>
      <c r="U35" s="2">
        <f t="shared" si="24"/>
        <v>0</v>
      </c>
      <c r="V35" s="2">
        <f t="shared" si="24"/>
        <v>0</v>
      </c>
      <c r="W35" s="2">
        <f t="shared" si="24"/>
        <v>0</v>
      </c>
      <c r="X35" s="2">
        <f t="shared" si="24"/>
        <v>0</v>
      </c>
      <c r="Y35" s="2">
        <f t="shared" si="24"/>
        <v>0</v>
      </c>
      <c r="Z35" s="2">
        <f>Z31</f>
        <v>610.90709040000002</v>
      </c>
      <c r="AA35" s="2">
        <f>Z35+AA31</f>
        <v>1221.8141808</v>
      </c>
      <c r="AB35" s="2">
        <f t="shared" ref="AB35:AK35" si="25">AA35+AB31</f>
        <v>1832.7212712</v>
      </c>
      <c r="AC35" s="2">
        <f t="shared" si="25"/>
        <v>2443.6283616000001</v>
      </c>
      <c r="AD35" s="2">
        <f t="shared" si="25"/>
        <v>3054.5354520000001</v>
      </c>
      <c r="AE35" s="2">
        <f t="shared" si="25"/>
        <v>3665.4425424000001</v>
      </c>
      <c r="AF35" s="2">
        <f t="shared" si="25"/>
        <v>4276.3496328000001</v>
      </c>
      <c r="AG35" s="2">
        <f t="shared" si="25"/>
        <v>4887.2567232000001</v>
      </c>
      <c r="AH35" s="2">
        <f t="shared" si="25"/>
        <v>5498.1638136000001</v>
      </c>
      <c r="AI35" s="2">
        <f t="shared" si="25"/>
        <v>5613.5212695</v>
      </c>
      <c r="AJ35" s="2">
        <f t="shared" si="25"/>
        <v>5728.8787253999999</v>
      </c>
      <c r="AK35" s="2">
        <f t="shared" si="25"/>
        <v>5844.2361812999998</v>
      </c>
      <c r="AL35" s="2">
        <f t="shared" ref="AL35:AW35" si="26">AK35+AL34</f>
        <v>6464.3724008778681</v>
      </c>
      <c r="AM35" s="2">
        <f t="shared" si="26"/>
        <v>7030.82518652213</v>
      </c>
      <c r="AN35" s="2">
        <f t="shared" si="26"/>
        <v>7539.892232444261</v>
      </c>
      <c r="AO35" s="2">
        <f t="shared" si="26"/>
        <v>7993.4246915385229</v>
      </c>
      <c r="AP35" s="2">
        <f t="shared" si="26"/>
        <v>8389.5714109106539</v>
      </c>
      <c r="AQ35" s="2">
        <f t="shared" si="26"/>
        <v>8730.1835434549157</v>
      </c>
      <c r="AR35" s="2">
        <f t="shared" si="26"/>
        <v>9013.4099362770467</v>
      </c>
      <c r="AS35" s="2">
        <f t="shared" si="26"/>
        <v>9239.2505893770467</v>
      </c>
      <c r="AT35" s="2">
        <f t="shared" si="26"/>
        <v>9409.5566556491776</v>
      </c>
      <c r="AU35" s="2">
        <f t="shared" si="26"/>
        <v>9522.4769821991777</v>
      </c>
      <c r="AV35" s="2">
        <f t="shared" si="26"/>
        <v>9579.8627219213085</v>
      </c>
      <c r="AW35" s="2">
        <f t="shared" si="26"/>
        <v>9579.8627219213085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EF6C6-F6B5-4ABC-BAD6-5EAEBD7075AD}">
  <dimension ref="A1:AY55"/>
  <sheetViews>
    <sheetView topLeftCell="C1" zoomScale="85" zoomScaleNormal="85" zoomScaleSheetLayoutView="70" workbookViewId="0">
      <pane xSplit="1" ySplit="2" topLeftCell="AB3" activePane="bottomRight" state="frozen"/>
      <selection pane="topRight" activeCell="D1" sqref="D1"/>
      <selection pane="bottomLeft" activeCell="C3" sqref="C3"/>
      <selection pane="bottomRight" activeCell="AK33" sqref="AK33"/>
    </sheetView>
  </sheetViews>
  <sheetFormatPr defaultRowHeight="12.75"/>
  <cols>
    <col min="1" max="1" width="6.85546875" bestFit="1" customWidth="1"/>
    <col min="2" max="2" width="11" customWidth="1"/>
    <col min="3" max="3" width="47.5703125" bestFit="1" customWidth="1"/>
    <col min="4" max="11" width="12.28515625" customWidth="1"/>
    <col min="12" max="12" width="13.28515625" customWidth="1"/>
    <col min="13" max="13" width="12.7109375" customWidth="1"/>
    <col min="14" max="14" width="13.85546875" customWidth="1"/>
    <col min="15" max="15" width="12.7109375" customWidth="1"/>
    <col min="16" max="23" width="11.7109375" customWidth="1"/>
    <col min="24" max="24" width="13.28515625" customWidth="1"/>
    <col min="25" max="25" width="11.7109375" customWidth="1"/>
    <col min="26" max="27" width="12.7109375" customWidth="1"/>
    <col min="28" max="28" width="10.42578125" bestFit="1" customWidth="1"/>
    <col min="29" max="29" width="11.28515625" bestFit="1" customWidth="1"/>
    <col min="30" max="31" width="10.28515625" bestFit="1" customWidth="1"/>
    <col min="32" max="35" width="11.28515625" bestFit="1" customWidth="1"/>
    <col min="36" max="36" width="13.28515625" bestFit="1" customWidth="1"/>
    <col min="37" max="37" width="11.7109375" bestFit="1" customWidth="1"/>
    <col min="38" max="39" width="12.7109375" bestFit="1" customWidth="1"/>
    <col min="40" max="47" width="11.28515625" bestFit="1" customWidth="1"/>
    <col min="48" max="48" width="13.28515625" bestFit="1" customWidth="1"/>
    <col min="49" max="49" width="11.28515625" bestFit="1" customWidth="1"/>
    <col min="50" max="51" width="12.7109375" bestFit="1" customWidth="1"/>
  </cols>
  <sheetData>
    <row r="1" spans="1:51">
      <c r="D1" s="47" t="s">
        <v>96</v>
      </c>
      <c r="E1" s="47" t="s">
        <v>97</v>
      </c>
      <c r="F1" s="47" t="s">
        <v>98</v>
      </c>
      <c r="G1" s="47" t="s">
        <v>99</v>
      </c>
      <c r="H1" s="47" t="s">
        <v>100</v>
      </c>
      <c r="I1" s="47" t="s">
        <v>101</v>
      </c>
      <c r="J1" s="47" t="s">
        <v>102</v>
      </c>
      <c r="K1" s="47" t="s">
        <v>103</v>
      </c>
      <c r="L1" s="47" t="s">
        <v>104</v>
      </c>
      <c r="M1" s="47" t="s">
        <v>105</v>
      </c>
      <c r="N1" s="47" t="s">
        <v>106</v>
      </c>
      <c r="O1" s="47" t="s">
        <v>107</v>
      </c>
      <c r="P1" s="47" t="s">
        <v>108</v>
      </c>
      <c r="Q1" s="47" t="s">
        <v>109</v>
      </c>
      <c r="R1" s="47" t="s">
        <v>110</v>
      </c>
      <c r="S1" s="47" t="s">
        <v>111</v>
      </c>
      <c r="T1" s="47" t="s">
        <v>112</v>
      </c>
      <c r="U1" s="47" t="s">
        <v>113</v>
      </c>
      <c r="V1" s="47" t="s">
        <v>114</v>
      </c>
      <c r="W1" s="47" t="s">
        <v>115</v>
      </c>
      <c r="X1" s="47" t="s">
        <v>116</v>
      </c>
      <c r="Y1" s="47" t="s">
        <v>117</v>
      </c>
      <c r="Z1" s="47" t="s">
        <v>118</v>
      </c>
      <c r="AA1" s="47" t="s">
        <v>119</v>
      </c>
      <c r="AB1" s="47" t="s">
        <v>120</v>
      </c>
      <c r="AC1" s="47" t="s">
        <v>121</v>
      </c>
      <c r="AD1" s="47" t="s">
        <v>122</v>
      </c>
      <c r="AE1" s="47" t="s">
        <v>123</v>
      </c>
      <c r="AF1" s="47" t="s">
        <v>124</v>
      </c>
      <c r="AG1" s="47" t="s">
        <v>125</v>
      </c>
      <c r="AH1" s="47" t="s">
        <v>126</v>
      </c>
      <c r="AI1" s="47" t="s">
        <v>127</v>
      </c>
      <c r="AJ1" s="47" t="s">
        <v>128</v>
      </c>
      <c r="AK1" s="47" t="s">
        <v>129</v>
      </c>
      <c r="AL1" s="47" t="s">
        <v>130</v>
      </c>
      <c r="AM1" s="47" t="s">
        <v>131</v>
      </c>
      <c r="AN1" s="47" t="s">
        <v>132</v>
      </c>
      <c r="AO1" s="47" t="s">
        <v>133</v>
      </c>
      <c r="AP1" s="47" t="s">
        <v>134</v>
      </c>
      <c r="AQ1" s="47" t="s">
        <v>135</v>
      </c>
      <c r="AR1" s="47" t="s">
        <v>136</v>
      </c>
      <c r="AS1" s="47" t="s">
        <v>137</v>
      </c>
      <c r="AT1" s="47" t="s">
        <v>138</v>
      </c>
      <c r="AU1" s="47" t="s">
        <v>139</v>
      </c>
      <c r="AV1" s="47" t="s">
        <v>140</v>
      </c>
      <c r="AW1" s="47" t="s">
        <v>141</v>
      </c>
      <c r="AX1" s="47" t="s">
        <v>142</v>
      </c>
      <c r="AY1" s="47" t="s">
        <v>143</v>
      </c>
    </row>
    <row r="2" spans="1:51">
      <c r="D2" s="6">
        <v>44957</v>
      </c>
      <c r="E2" s="6">
        <f t="shared" ref="E2:AY2" si="0">EOMONTH(D2,1)</f>
        <v>44985</v>
      </c>
      <c r="F2" s="6">
        <f t="shared" si="0"/>
        <v>45016</v>
      </c>
      <c r="G2" s="6">
        <f t="shared" si="0"/>
        <v>45046</v>
      </c>
      <c r="H2" s="6">
        <f t="shared" si="0"/>
        <v>45077</v>
      </c>
      <c r="I2" s="6">
        <f t="shared" si="0"/>
        <v>45107</v>
      </c>
      <c r="J2" s="6">
        <f t="shared" si="0"/>
        <v>45138</v>
      </c>
      <c r="K2" s="6">
        <f t="shared" si="0"/>
        <v>45169</v>
      </c>
      <c r="L2" s="6">
        <f t="shared" si="0"/>
        <v>45199</v>
      </c>
      <c r="M2" s="6">
        <f t="shared" si="0"/>
        <v>45230</v>
      </c>
      <c r="N2" s="6">
        <f t="shared" si="0"/>
        <v>45260</v>
      </c>
      <c r="O2" s="6">
        <f t="shared" si="0"/>
        <v>45291</v>
      </c>
      <c r="P2" s="6">
        <f t="shared" si="0"/>
        <v>45322</v>
      </c>
      <c r="Q2" s="6">
        <f t="shared" si="0"/>
        <v>45351</v>
      </c>
      <c r="R2" s="6">
        <f t="shared" si="0"/>
        <v>45382</v>
      </c>
      <c r="S2" s="6">
        <f t="shared" si="0"/>
        <v>45412</v>
      </c>
      <c r="T2" s="6">
        <f t="shared" si="0"/>
        <v>45443</v>
      </c>
      <c r="U2" s="6">
        <f t="shared" si="0"/>
        <v>45473</v>
      </c>
      <c r="V2" s="6">
        <f t="shared" si="0"/>
        <v>45504</v>
      </c>
      <c r="W2" s="6">
        <f t="shared" si="0"/>
        <v>45535</v>
      </c>
      <c r="X2" s="6">
        <f t="shared" si="0"/>
        <v>45565</v>
      </c>
      <c r="Y2" s="6">
        <f t="shared" si="0"/>
        <v>45596</v>
      </c>
      <c r="Z2" s="6">
        <f t="shared" si="0"/>
        <v>45626</v>
      </c>
      <c r="AA2" s="6">
        <f t="shared" si="0"/>
        <v>45657</v>
      </c>
      <c r="AB2" s="6">
        <f t="shared" si="0"/>
        <v>45688</v>
      </c>
      <c r="AC2" s="6">
        <f t="shared" si="0"/>
        <v>45716</v>
      </c>
      <c r="AD2" s="6">
        <f t="shared" si="0"/>
        <v>45747</v>
      </c>
      <c r="AE2" s="6">
        <f t="shared" si="0"/>
        <v>45777</v>
      </c>
      <c r="AF2" s="6">
        <f t="shared" si="0"/>
        <v>45808</v>
      </c>
      <c r="AG2" s="6">
        <f t="shared" si="0"/>
        <v>45838</v>
      </c>
      <c r="AH2" s="6">
        <f t="shared" si="0"/>
        <v>45869</v>
      </c>
      <c r="AI2" s="6">
        <f t="shared" si="0"/>
        <v>45900</v>
      </c>
      <c r="AJ2" s="6">
        <f t="shared" si="0"/>
        <v>45930</v>
      </c>
      <c r="AK2" s="6">
        <f t="shared" si="0"/>
        <v>45961</v>
      </c>
      <c r="AL2" s="6">
        <f t="shared" si="0"/>
        <v>45991</v>
      </c>
      <c r="AM2" s="6">
        <f t="shared" si="0"/>
        <v>46022</v>
      </c>
      <c r="AN2" s="6">
        <f t="shared" si="0"/>
        <v>46053</v>
      </c>
      <c r="AO2" s="6">
        <f t="shared" si="0"/>
        <v>46081</v>
      </c>
      <c r="AP2" s="6">
        <f t="shared" si="0"/>
        <v>46112</v>
      </c>
      <c r="AQ2" s="6">
        <f t="shared" si="0"/>
        <v>46142</v>
      </c>
      <c r="AR2" s="6">
        <f t="shared" si="0"/>
        <v>46173</v>
      </c>
      <c r="AS2" s="6">
        <f t="shared" si="0"/>
        <v>46203</v>
      </c>
      <c r="AT2" s="6">
        <f t="shared" si="0"/>
        <v>46234</v>
      </c>
      <c r="AU2" s="6">
        <f t="shared" si="0"/>
        <v>46265</v>
      </c>
      <c r="AV2" s="6">
        <f t="shared" si="0"/>
        <v>46295</v>
      </c>
      <c r="AW2" s="6">
        <f t="shared" si="0"/>
        <v>46326</v>
      </c>
      <c r="AX2" s="6">
        <f t="shared" si="0"/>
        <v>46356</v>
      </c>
      <c r="AY2" s="6">
        <f t="shared" si="0"/>
        <v>46387</v>
      </c>
    </row>
    <row r="3" spans="1:51">
      <c r="B3" s="46" t="s">
        <v>48</v>
      </c>
      <c r="C3" s="46" t="s">
        <v>144</v>
      </c>
    </row>
    <row r="4" spans="1:51" hidden="1">
      <c r="A4" s="8">
        <v>1</v>
      </c>
      <c r="B4" t="e">
        <f>'Calculations - Services'!#REF!</f>
        <v>#REF!</v>
      </c>
      <c r="C4" t="s">
        <v>145</v>
      </c>
    </row>
    <row r="5" spans="1:51" hidden="1">
      <c r="A5" s="8">
        <f>A4+1</f>
        <v>2</v>
      </c>
      <c r="B5" t="e">
        <f>'Calculations - Services'!#REF!</f>
        <v>#REF!</v>
      </c>
      <c r="C5" t="s">
        <v>146</v>
      </c>
    </row>
    <row r="6" spans="1:51" hidden="1">
      <c r="A6" s="8">
        <f>A5+1</f>
        <v>3</v>
      </c>
      <c r="B6" t="e">
        <f>'Calculations - Services'!#REF!</f>
        <v>#REF!</v>
      </c>
      <c r="C6" t="s">
        <v>147</v>
      </c>
    </row>
    <row r="7" spans="1:51" hidden="1">
      <c r="A7" s="8">
        <f t="shared" ref="A7:A32" si="1">A6+1</f>
        <v>4</v>
      </c>
      <c r="B7" t="e">
        <f>'Calculations - Services'!#REF!</f>
        <v>#REF!</v>
      </c>
      <c r="C7" t="s">
        <v>148</v>
      </c>
    </row>
    <row r="8" spans="1:51" hidden="1">
      <c r="A8" s="8">
        <f t="shared" si="1"/>
        <v>5</v>
      </c>
      <c r="B8" t="e">
        <f>'Calculations - Services'!#REF!</f>
        <v>#REF!</v>
      </c>
      <c r="C8" t="s">
        <v>149</v>
      </c>
    </row>
    <row r="9" spans="1:51" hidden="1">
      <c r="A9" s="8">
        <f t="shared" si="1"/>
        <v>6</v>
      </c>
      <c r="B9" t="e">
        <f>'Calculations - Services'!#REF!</f>
        <v>#REF!</v>
      </c>
      <c r="C9" t="s">
        <v>150</v>
      </c>
    </row>
    <row r="10" spans="1:51" hidden="1">
      <c r="A10" s="8">
        <f t="shared" si="1"/>
        <v>7</v>
      </c>
      <c r="B10" t="e">
        <f>'Calculations - Services'!#REF!</f>
        <v>#REF!</v>
      </c>
      <c r="C10" t="s">
        <v>151</v>
      </c>
    </row>
    <row r="11" spans="1:51" hidden="1">
      <c r="A11" s="8">
        <f t="shared" si="1"/>
        <v>8</v>
      </c>
      <c r="B11" t="e">
        <f>'Calculations - Services'!#REF!</f>
        <v>#REF!</v>
      </c>
      <c r="C11" t="s">
        <v>152</v>
      </c>
    </row>
    <row r="12" spans="1:51" hidden="1">
      <c r="A12" s="8">
        <f t="shared" si="1"/>
        <v>9</v>
      </c>
      <c r="B12" t="e">
        <f>'Calculations - Services'!#REF!</f>
        <v>#REF!</v>
      </c>
      <c r="C12" t="s">
        <v>153</v>
      </c>
    </row>
    <row r="13" spans="1:51" hidden="1">
      <c r="A13" s="8">
        <f t="shared" si="1"/>
        <v>10</v>
      </c>
      <c r="B13" t="e">
        <f>'Calculations - Services'!#REF!</f>
        <v>#REF!</v>
      </c>
      <c r="C13" t="s">
        <v>154</v>
      </c>
    </row>
    <row r="14" spans="1:51" hidden="1">
      <c r="A14" s="8">
        <f t="shared" si="1"/>
        <v>11</v>
      </c>
      <c r="B14" t="e">
        <f>'Calculations - Services'!#REF!</f>
        <v>#REF!</v>
      </c>
      <c r="C14" t="s">
        <v>155</v>
      </c>
    </row>
    <row r="15" spans="1:51" hidden="1">
      <c r="A15" s="8">
        <f t="shared" si="1"/>
        <v>12</v>
      </c>
      <c r="B15" t="e">
        <f>'Calculations - Services'!#REF!</f>
        <v>#REF!</v>
      </c>
      <c r="C15" t="s">
        <v>156</v>
      </c>
    </row>
    <row r="16" spans="1:51" hidden="1">
      <c r="A16" s="8">
        <f t="shared" si="1"/>
        <v>13</v>
      </c>
      <c r="B16" t="e">
        <f>'Calculations - Services'!#REF!</f>
        <v>#REF!</v>
      </c>
      <c r="C16" t="s">
        <v>157</v>
      </c>
    </row>
    <row r="17" spans="1:3" hidden="1">
      <c r="A17" s="8">
        <f t="shared" si="1"/>
        <v>14</v>
      </c>
      <c r="B17" t="e">
        <f>'Calculations - Services'!#REF!</f>
        <v>#REF!</v>
      </c>
      <c r="C17" t="s">
        <v>158</v>
      </c>
    </row>
    <row r="18" spans="1:3" hidden="1">
      <c r="A18" s="8">
        <f t="shared" si="1"/>
        <v>15</v>
      </c>
      <c r="B18" t="e">
        <f>'Calculations - Services'!#REF!</f>
        <v>#REF!</v>
      </c>
      <c r="C18" t="s">
        <v>159</v>
      </c>
    </row>
    <row r="19" spans="1:3" hidden="1">
      <c r="A19" s="8">
        <f t="shared" si="1"/>
        <v>16</v>
      </c>
      <c r="B19" t="e">
        <f>'Calculations - Services'!#REF!</f>
        <v>#REF!</v>
      </c>
      <c r="C19" t="s">
        <v>160</v>
      </c>
    </row>
    <row r="20" spans="1:3" hidden="1">
      <c r="A20" s="8">
        <f t="shared" si="1"/>
        <v>17</v>
      </c>
      <c r="B20" t="e">
        <f>'Calculations - Services'!#REF!</f>
        <v>#REF!</v>
      </c>
      <c r="C20" t="s">
        <v>161</v>
      </c>
    </row>
    <row r="21" spans="1:3" hidden="1">
      <c r="A21" s="8">
        <f t="shared" si="1"/>
        <v>18</v>
      </c>
      <c r="B21" t="e">
        <f>'Calculations - Services'!#REF!</f>
        <v>#REF!</v>
      </c>
      <c r="C21" t="s">
        <v>162</v>
      </c>
    </row>
    <row r="22" spans="1:3" hidden="1">
      <c r="A22" s="8">
        <f t="shared" si="1"/>
        <v>19</v>
      </c>
      <c r="B22" t="e">
        <f>'Calculations - Services'!#REF!</f>
        <v>#REF!</v>
      </c>
      <c r="C22" t="s">
        <v>163</v>
      </c>
    </row>
    <row r="23" spans="1:3" hidden="1">
      <c r="A23" s="8">
        <f t="shared" si="1"/>
        <v>20</v>
      </c>
      <c r="B23" t="e">
        <f>'Calculations - Services'!#REF!</f>
        <v>#REF!</v>
      </c>
      <c r="C23" t="s">
        <v>164</v>
      </c>
    </row>
    <row r="24" spans="1:3" hidden="1">
      <c r="A24" s="8">
        <f t="shared" si="1"/>
        <v>21</v>
      </c>
      <c r="B24" t="e">
        <f>'Calculations - Services'!#REF!</f>
        <v>#REF!</v>
      </c>
      <c r="C24" t="s">
        <v>165</v>
      </c>
    </row>
    <row r="25" spans="1:3" hidden="1">
      <c r="A25" s="8">
        <f t="shared" si="1"/>
        <v>22</v>
      </c>
      <c r="B25" t="e">
        <f>'Calculations - Services'!#REF!</f>
        <v>#REF!</v>
      </c>
      <c r="C25" t="s">
        <v>166</v>
      </c>
    </row>
    <row r="26" spans="1:3" hidden="1">
      <c r="A26" s="8">
        <f t="shared" si="1"/>
        <v>23</v>
      </c>
      <c r="B26" t="e">
        <f>'Calculations - Services'!#REF!</f>
        <v>#REF!</v>
      </c>
      <c r="C26" t="s">
        <v>167</v>
      </c>
    </row>
    <row r="27" spans="1:3" hidden="1">
      <c r="A27" s="8">
        <f t="shared" si="1"/>
        <v>24</v>
      </c>
      <c r="B27" t="e">
        <f>'Calculations - Services'!#REF!</f>
        <v>#REF!</v>
      </c>
      <c r="C27" t="s">
        <v>168</v>
      </c>
    </row>
    <row r="28" spans="1:3" hidden="1">
      <c r="A28" s="8">
        <f t="shared" si="1"/>
        <v>25</v>
      </c>
      <c r="B28" t="e">
        <f>'Calculations - Services'!#REF!</f>
        <v>#REF!</v>
      </c>
      <c r="C28" t="s">
        <v>169</v>
      </c>
    </row>
    <row r="29" spans="1:3" hidden="1">
      <c r="A29" s="8">
        <f t="shared" si="1"/>
        <v>26</v>
      </c>
      <c r="B29" t="e">
        <f>'Calculations - Services'!#REF!</f>
        <v>#REF!</v>
      </c>
      <c r="C29" t="s">
        <v>170</v>
      </c>
    </row>
    <row r="30" spans="1:3" hidden="1">
      <c r="A30" s="8">
        <f t="shared" si="1"/>
        <v>27</v>
      </c>
      <c r="B30" t="e">
        <f>'Calculations - Services'!#REF!</f>
        <v>#REF!</v>
      </c>
      <c r="C30" t="s">
        <v>171</v>
      </c>
    </row>
    <row r="31" spans="1:3" hidden="1">
      <c r="A31" s="8">
        <f t="shared" si="1"/>
        <v>28</v>
      </c>
      <c r="B31" t="e">
        <f>'Calculations - Services'!#REF!</f>
        <v>#REF!</v>
      </c>
      <c r="C31" t="s">
        <v>172</v>
      </c>
    </row>
    <row r="32" spans="1:3" hidden="1">
      <c r="A32" s="8">
        <f t="shared" si="1"/>
        <v>29</v>
      </c>
      <c r="B32" t="e">
        <f>'Calculations - Services'!#REF!</f>
        <v>#REF!</v>
      </c>
      <c r="C32" t="s">
        <v>173</v>
      </c>
    </row>
    <row r="33" spans="1:51">
      <c r="A33" s="8">
        <v>44</v>
      </c>
      <c r="B33" s="55" t="s">
        <v>174</v>
      </c>
      <c r="C33" t="s">
        <v>190</v>
      </c>
      <c r="K33" s="4"/>
      <c r="M33" s="4"/>
      <c r="P33" s="43">
        <v>0</v>
      </c>
      <c r="AK33" s="43">
        <f>-'Calculations - Services'!AI8</f>
        <v>788715</v>
      </c>
      <c r="AL33" s="43">
        <f>-'Calculations - Services'!AJ8</f>
        <v>0</v>
      </c>
    </row>
    <row r="34" spans="1:51">
      <c r="A34" s="8">
        <v>50</v>
      </c>
      <c r="C34" s="42"/>
      <c r="K34" s="4"/>
      <c r="M34" s="4"/>
    </row>
    <row r="35" spans="1:51" hidden="1">
      <c r="A35" s="8">
        <f>A34+1</f>
        <v>51</v>
      </c>
      <c r="C35" s="42" t="s">
        <v>175</v>
      </c>
    </row>
    <row r="36" spans="1:51" hidden="1">
      <c r="A36" s="8">
        <f>A35+1</f>
        <v>52</v>
      </c>
      <c r="C36" s="42" t="s">
        <v>176</v>
      </c>
    </row>
    <row r="37" spans="1:51" ht="13.5" thickBot="1">
      <c r="A37" s="8">
        <v>51</v>
      </c>
      <c r="C37" s="46" t="s">
        <v>177</v>
      </c>
      <c r="D37" s="7">
        <f t="shared" ref="D37:AY37" si="2">SUM(D4:D36)</f>
        <v>0</v>
      </c>
      <c r="E37" s="7">
        <f t="shared" si="2"/>
        <v>0</v>
      </c>
      <c r="F37" s="7">
        <f t="shared" si="2"/>
        <v>0</v>
      </c>
      <c r="G37" s="7">
        <f t="shared" si="2"/>
        <v>0</v>
      </c>
      <c r="H37" s="7">
        <f t="shared" si="2"/>
        <v>0</v>
      </c>
      <c r="I37" s="7">
        <f t="shared" si="2"/>
        <v>0</v>
      </c>
      <c r="J37" s="7">
        <f t="shared" si="2"/>
        <v>0</v>
      </c>
      <c r="K37" s="7">
        <f t="shared" si="2"/>
        <v>0</v>
      </c>
      <c r="L37" s="7">
        <f t="shared" si="2"/>
        <v>0</v>
      </c>
      <c r="M37" s="7">
        <f t="shared" si="2"/>
        <v>0</v>
      </c>
      <c r="N37" s="7">
        <f t="shared" si="2"/>
        <v>0</v>
      </c>
      <c r="O37" s="7">
        <f t="shared" si="2"/>
        <v>0</v>
      </c>
      <c r="P37" s="7">
        <f t="shared" si="2"/>
        <v>0</v>
      </c>
      <c r="Q37" s="7">
        <f t="shared" si="2"/>
        <v>0</v>
      </c>
      <c r="R37" s="7">
        <f t="shared" si="2"/>
        <v>0</v>
      </c>
      <c r="S37" s="7">
        <f t="shared" si="2"/>
        <v>0</v>
      </c>
      <c r="T37" s="7">
        <f t="shared" si="2"/>
        <v>0</v>
      </c>
      <c r="U37" s="7">
        <f t="shared" si="2"/>
        <v>0</v>
      </c>
      <c r="V37" s="7">
        <f t="shared" si="2"/>
        <v>0</v>
      </c>
      <c r="W37" s="7">
        <f t="shared" si="2"/>
        <v>0</v>
      </c>
      <c r="X37" s="7">
        <f t="shared" si="2"/>
        <v>0</v>
      </c>
      <c r="Y37" s="7">
        <f t="shared" si="2"/>
        <v>0</v>
      </c>
      <c r="Z37" s="7">
        <f t="shared" si="2"/>
        <v>0</v>
      </c>
      <c r="AA37" s="7">
        <f t="shared" si="2"/>
        <v>0</v>
      </c>
      <c r="AB37" s="7">
        <f t="shared" si="2"/>
        <v>0</v>
      </c>
      <c r="AC37" s="7">
        <f t="shared" si="2"/>
        <v>0</v>
      </c>
      <c r="AD37" s="7">
        <f t="shared" si="2"/>
        <v>0</v>
      </c>
      <c r="AE37" s="7">
        <f t="shared" si="2"/>
        <v>0</v>
      </c>
      <c r="AF37" s="7">
        <f t="shared" si="2"/>
        <v>0</v>
      </c>
      <c r="AG37" s="7">
        <f t="shared" si="2"/>
        <v>0</v>
      </c>
      <c r="AH37" s="7">
        <f t="shared" si="2"/>
        <v>0</v>
      </c>
      <c r="AI37" s="7">
        <f t="shared" si="2"/>
        <v>0</v>
      </c>
      <c r="AJ37" s="7">
        <f t="shared" si="2"/>
        <v>0</v>
      </c>
      <c r="AK37" s="7">
        <f t="shared" si="2"/>
        <v>788715</v>
      </c>
      <c r="AL37" s="7">
        <f t="shared" si="2"/>
        <v>0</v>
      </c>
      <c r="AM37" s="7">
        <f t="shared" si="2"/>
        <v>0</v>
      </c>
      <c r="AN37" s="7">
        <f t="shared" si="2"/>
        <v>0</v>
      </c>
      <c r="AO37" s="7">
        <f t="shared" si="2"/>
        <v>0</v>
      </c>
      <c r="AP37" s="7">
        <f t="shared" si="2"/>
        <v>0</v>
      </c>
      <c r="AQ37" s="7">
        <f t="shared" si="2"/>
        <v>0</v>
      </c>
      <c r="AR37" s="7">
        <f t="shared" si="2"/>
        <v>0</v>
      </c>
      <c r="AS37" s="7">
        <f t="shared" si="2"/>
        <v>0</v>
      </c>
      <c r="AT37" s="7">
        <f t="shared" si="2"/>
        <v>0</v>
      </c>
      <c r="AU37" s="7">
        <f t="shared" si="2"/>
        <v>0</v>
      </c>
      <c r="AV37" s="7">
        <f t="shared" si="2"/>
        <v>0</v>
      </c>
      <c r="AW37" s="7">
        <f t="shared" si="2"/>
        <v>0</v>
      </c>
      <c r="AX37" s="7">
        <f t="shared" si="2"/>
        <v>0</v>
      </c>
      <c r="AY37" s="7">
        <f t="shared" si="2"/>
        <v>0</v>
      </c>
    </row>
    <row r="38" spans="1:51" s="3" customFormat="1" ht="13.5" thickTop="1">
      <c r="A38" s="8">
        <v>52</v>
      </c>
      <c r="C38" s="45" t="s">
        <v>55</v>
      </c>
      <c r="K38" s="4"/>
      <c r="M38" s="4"/>
      <c r="P38" s="4"/>
    </row>
    <row r="39" spans="1:51">
      <c r="A39" s="8"/>
      <c r="C39" s="42"/>
    </row>
    <row r="40" spans="1:51">
      <c r="A40" s="8">
        <v>53</v>
      </c>
      <c r="C40" t="s">
        <v>178</v>
      </c>
      <c r="D40" s="52">
        <v>0</v>
      </c>
      <c r="E40" s="52">
        <f t="shared" ref="E40:AY40" si="3">D40+E37</f>
        <v>0</v>
      </c>
      <c r="F40" s="52">
        <f t="shared" si="3"/>
        <v>0</v>
      </c>
      <c r="G40" s="52">
        <f t="shared" si="3"/>
        <v>0</v>
      </c>
      <c r="H40" s="52">
        <f t="shared" si="3"/>
        <v>0</v>
      </c>
      <c r="I40" s="52">
        <f t="shared" si="3"/>
        <v>0</v>
      </c>
      <c r="J40" s="52">
        <f t="shared" si="3"/>
        <v>0</v>
      </c>
      <c r="K40" s="52">
        <f t="shared" si="3"/>
        <v>0</v>
      </c>
      <c r="L40" s="52">
        <f t="shared" si="3"/>
        <v>0</v>
      </c>
      <c r="M40" s="52">
        <f t="shared" si="3"/>
        <v>0</v>
      </c>
      <c r="N40" s="52">
        <f t="shared" si="3"/>
        <v>0</v>
      </c>
      <c r="O40" s="52">
        <f t="shared" si="3"/>
        <v>0</v>
      </c>
      <c r="P40" s="52">
        <f t="shared" si="3"/>
        <v>0</v>
      </c>
      <c r="Q40" s="52">
        <f t="shared" si="3"/>
        <v>0</v>
      </c>
      <c r="R40" s="52">
        <f t="shared" si="3"/>
        <v>0</v>
      </c>
      <c r="S40" s="52">
        <f t="shared" si="3"/>
        <v>0</v>
      </c>
      <c r="T40" s="52">
        <f t="shared" si="3"/>
        <v>0</v>
      </c>
      <c r="U40" s="52">
        <f t="shared" si="3"/>
        <v>0</v>
      </c>
      <c r="V40" s="52">
        <f t="shared" si="3"/>
        <v>0</v>
      </c>
      <c r="W40" s="52">
        <f t="shared" si="3"/>
        <v>0</v>
      </c>
      <c r="X40" s="52">
        <f t="shared" si="3"/>
        <v>0</v>
      </c>
      <c r="Y40" s="52">
        <f t="shared" si="3"/>
        <v>0</v>
      </c>
      <c r="Z40" s="52">
        <f t="shared" si="3"/>
        <v>0</v>
      </c>
      <c r="AA40" s="52">
        <f t="shared" si="3"/>
        <v>0</v>
      </c>
      <c r="AB40" s="52">
        <f t="shared" si="3"/>
        <v>0</v>
      </c>
      <c r="AC40" s="52">
        <f t="shared" si="3"/>
        <v>0</v>
      </c>
      <c r="AD40" s="52">
        <f t="shared" si="3"/>
        <v>0</v>
      </c>
      <c r="AE40" s="52">
        <f t="shared" si="3"/>
        <v>0</v>
      </c>
      <c r="AF40" s="52">
        <f t="shared" si="3"/>
        <v>0</v>
      </c>
      <c r="AG40" s="52">
        <f t="shared" si="3"/>
        <v>0</v>
      </c>
      <c r="AH40" s="52">
        <f t="shared" si="3"/>
        <v>0</v>
      </c>
      <c r="AI40" s="52">
        <f t="shared" si="3"/>
        <v>0</v>
      </c>
      <c r="AJ40" s="52">
        <f t="shared" si="3"/>
        <v>0</v>
      </c>
      <c r="AK40" s="52">
        <f t="shared" si="3"/>
        <v>788715</v>
      </c>
      <c r="AL40" s="52">
        <f t="shared" si="3"/>
        <v>788715</v>
      </c>
      <c r="AM40" s="52">
        <f t="shared" si="3"/>
        <v>788715</v>
      </c>
      <c r="AN40" s="52">
        <f t="shared" si="3"/>
        <v>788715</v>
      </c>
      <c r="AO40" s="52">
        <f t="shared" si="3"/>
        <v>788715</v>
      </c>
      <c r="AP40" s="52">
        <f t="shared" si="3"/>
        <v>788715</v>
      </c>
      <c r="AQ40" s="52">
        <f t="shared" si="3"/>
        <v>788715</v>
      </c>
      <c r="AR40" s="52">
        <f t="shared" si="3"/>
        <v>788715</v>
      </c>
      <c r="AS40" s="52">
        <f t="shared" si="3"/>
        <v>788715</v>
      </c>
      <c r="AT40" s="52">
        <f t="shared" si="3"/>
        <v>788715</v>
      </c>
      <c r="AU40" s="52">
        <f t="shared" si="3"/>
        <v>788715</v>
      </c>
      <c r="AV40" s="52">
        <f t="shared" si="3"/>
        <v>788715</v>
      </c>
      <c r="AW40" s="52">
        <f t="shared" si="3"/>
        <v>788715</v>
      </c>
      <c r="AX40" s="52">
        <f t="shared" si="3"/>
        <v>788715</v>
      </c>
      <c r="AY40" s="52">
        <f t="shared" si="3"/>
        <v>788715</v>
      </c>
    </row>
    <row r="41" spans="1:51">
      <c r="A41" s="8">
        <v>54</v>
      </c>
      <c r="C41" t="s">
        <v>179</v>
      </c>
      <c r="D41" s="52">
        <v>0</v>
      </c>
      <c r="E41" s="52">
        <f t="shared" ref="E41:AY41" si="4">D41+E37</f>
        <v>0</v>
      </c>
      <c r="F41" s="52">
        <f t="shared" si="4"/>
        <v>0</v>
      </c>
      <c r="G41" s="52">
        <f t="shared" si="4"/>
        <v>0</v>
      </c>
      <c r="H41" s="52">
        <f t="shared" si="4"/>
        <v>0</v>
      </c>
      <c r="I41" s="52">
        <f t="shared" si="4"/>
        <v>0</v>
      </c>
      <c r="J41" s="52">
        <f t="shared" si="4"/>
        <v>0</v>
      </c>
      <c r="K41" s="52">
        <f t="shared" si="4"/>
        <v>0</v>
      </c>
      <c r="L41" s="52">
        <f t="shared" si="4"/>
        <v>0</v>
      </c>
      <c r="M41" s="52">
        <f t="shared" si="4"/>
        <v>0</v>
      </c>
      <c r="N41" s="52">
        <f t="shared" si="4"/>
        <v>0</v>
      </c>
      <c r="O41" s="52">
        <f t="shared" si="4"/>
        <v>0</v>
      </c>
      <c r="P41" s="52">
        <f t="shared" si="4"/>
        <v>0</v>
      </c>
      <c r="Q41" s="52">
        <f t="shared" si="4"/>
        <v>0</v>
      </c>
      <c r="R41" s="52">
        <f t="shared" si="4"/>
        <v>0</v>
      </c>
      <c r="S41" s="52">
        <f t="shared" si="4"/>
        <v>0</v>
      </c>
      <c r="T41" s="52">
        <f t="shared" si="4"/>
        <v>0</v>
      </c>
      <c r="U41" s="52">
        <f t="shared" si="4"/>
        <v>0</v>
      </c>
      <c r="V41" s="52">
        <f t="shared" si="4"/>
        <v>0</v>
      </c>
      <c r="W41" s="52">
        <f t="shared" si="4"/>
        <v>0</v>
      </c>
      <c r="X41" s="52">
        <f t="shared" si="4"/>
        <v>0</v>
      </c>
      <c r="Y41" s="52">
        <f t="shared" si="4"/>
        <v>0</v>
      </c>
      <c r="Z41" s="52">
        <f t="shared" si="4"/>
        <v>0</v>
      </c>
      <c r="AA41" s="52">
        <f t="shared" si="4"/>
        <v>0</v>
      </c>
      <c r="AB41" s="52">
        <f t="shared" si="4"/>
        <v>0</v>
      </c>
      <c r="AC41" s="52">
        <f t="shared" si="4"/>
        <v>0</v>
      </c>
      <c r="AD41" s="52">
        <f t="shared" si="4"/>
        <v>0</v>
      </c>
      <c r="AE41" s="52">
        <f t="shared" si="4"/>
        <v>0</v>
      </c>
      <c r="AF41" s="52">
        <f t="shared" si="4"/>
        <v>0</v>
      </c>
      <c r="AG41" s="52">
        <f t="shared" si="4"/>
        <v>0</v>
      </c>
      <c r="AH41" s="52">
        <f t="shared" si="4"/>
        <v>0</v>
      </c>
      <c r="AI41" s="52">
        <f t="shared" si="4"/>
        <v>0</v>
      </c>
      <c r="AJ41" s="52">
        <f t="shared" si="4"/>
        <v>0</v>
      </c>
      <c r="AK41" s="52">
        <f t="shared" si="4"/>
        <v>788715</v>
      </c>
      <c r="AL41" s="52">
        <f t="shared" si="4"/>
        <v>788715</v>
      </c>
      <c r="AM41" s="52">
        <f t="shared" si="4"/>
        <v>788715</v>
      </c>
      <c r="AN41" s="52">
        <f t="shared" si="4"/>
        <v>788715</v>
      </c>
      <c r="AO41" s="52">
        <f t="shared" si="4"/>
        <v>788715</v>
      </c>
      <c r="AP41" s="52">
        <f t="shared" si="4"/>
        <v>788715</v>
      </c>
      <c r="AQ41" s="52">
        <f t="shared" si="4"/>
        <v>788715</v>
      </c>
      <c r="AR41" s="52">
        <f t="shared" si="4"/>
        <v>788715</v>
      </c>
      <c r="AS41" s="52">
        <f t="shared" si="4"/>
        <v>788715</v>
      </c>
      <c r="AT41" s="52">
        <f t="shared" si="4"/>
        <v>788715</v>
      </c>
      <c r="AU41" s="52">
        <f t="shared" si="4"/>
        <v>788715</v>
      </c>
      <c r="AV41" s="52">
        <f t="shared" si="4"/>
        <v>788715</v>
      </c>
      <c r="AW41" s="52">
        <f t="shared" si="4"/>
        <v>788715</v>
      </c>
      <c r="AX41" s="52">
        <f t="shared" si="4"/>
        <v>788715</v>
      </c>
      <c r="AY41" s="52">
        <f t="shared" si="4"/>
        <v>788715</v>
      </c>
    </row>
    <row r="42" spans="1:51">
      <c r="A42" s="8">
        <v>55</v>
      </c>
      <c r="C42" t="s">
        <v>180</v>
      </c>
      <c r="D42" s="54">
        <f t="shared" ref="D42:Z42" si="5">0.0305/12</f>
        <v>2.5416666666666665E-3</v>
      </c>
      <c r="E42" s="54">
        <f t="shared" si="5"/>
        <v>2.5416666666666665E-3</v>
      </c>
      <c r="F42" s="54">
        <f t="shared" si="5"/>
        <v>2.5416666666666665E-3</v>
      </c>
      <c r="G42" s="54">
        <f t="shared" si="5"/>
        <v>2.5416666666666665E-3</v>
      </c>
      <c r="H42" s="54">
        <f t="shared" si="5"/>
        <v>2.5416666666666665E-3</v>
      </c>
      <c r="I42" s="54">
        <f t="shared" si="5"/>
        <v>2.5416666666666665E-3</v>
      </c>
      <c r="J42" s="54">
        <f t="shared" si="5"/>
        <v>2.5416666666666665E-3</v>
      </c>
      <c r="K42" s="54">
        <f t="shared" si="5"/>
        <v>2.5416666666666665E-3</v>
      </c>
      <c r="L42" s="54">
        <f t="shared" si="5"/>
        <v>2.5416666666666665E-3</v>
      </c>
      <c r="M42" s="54">
        <f t="shared" si="5"/>
        <v>2.5416666666666665E-3</v>
      </c>
      <c r="N42" s="54">
        <f t="shared" si="5"/>
        <v>2.5416666666666665E-3</v>
      </c>
      <c r="O42" s="54">
        <f t="shared" si="5"/>
        <v>2.5416666666666665E-3</v>
      </c>
      <c r="P42" s="54">
        <f t="shared" si="5"/>
        <v>2.5416666666666665E-3</v>
      </c>
      <c r="Q42" s="54">
        <f t="shared" si="5"/>
        <v>2.5416666666666665E-3</v>
      </c>
      <c r="R42" s="54">
        <f t="shared" si="5"/>
        <v>2.5416666666666665E-3</v>
      </c>
      <c r="S42" s="54">
        <f t="shared" si="5"/>
        <v>2.5416666666666665E-3</v>
      </c>
      <c r="T42" s="54">
        <f t="shared" si="5"/>
        <v>2.5416666666666665E-3</v>
      </c>
      <c r="U42" s="54">
        <f t="shared" si="5"/>
        <v>2.5416666666666665E-3</v>
      </c>
      <c r="V42" s="54">
        <f t="shared" si="5"/>
        <v>2.5416666666666665E-3</v>
      </c>
      <c r="W42" s="54">
        <f t="shared" si="5"/>
        <v>2.5416666666666665E-3</v>
      </c>
      <c r="X42" s="54">
        <f t="shared" si="5"/>
        <v>2.5416666666666665E-3</v>
      </c>
      <c r="Y42" s="54">
        <f t="shared" si="5"/>
        <v>2.5416666666666665E-3</v>
      </c>
      <c r="Z42" s="54">
        <f t="shared" si="5"/>
        <v>2.5416666666666665E-3</v>
      </c>
      <c r="AA42" s="54">
        <f>0.0305/12</f>
        <v>2.5416666666666665E-3</v>
      </c>
      <c r="AB42" s="54">
        <f t="shared" ref="AB42:AY42" si="6">0.0305/12</f>
        <v>2.5416666666666665E-3</v>
      </c>
      <c r="AC42" s="54">
        <f t="shared" si="6"/>
        <v>2.5416666666666665E-3</v>
      </c>
      <c r="AD42" s="54">
        <f t="shared" si="6"/>
        <v>2.5416666666666665E-3</v>
      </c>
      <c r="AE42" s="54">
        <f t="shared" si="6"/>
        <v>2.5416666666666665E-3</v>
      </c>
      <c r="AF42" s="54">
        <f t="shared" si="6"/>
        <v>2.5416666666666665E-3</v>
      </c>
      <c r="AG42" s="54">
        <f t="shared" si="6"/>
        <v>2.5416666666666665E-3</v>
      </c>
      <c r="AH42" s="54">
        <f t="shared" si="6"/>
        <v>2.5416666666666665E-3</v>
      </c>
      <c r="AI42" s="54">
        <f t="shared" si="6"/>
        <v>2.5416666666666665E-3</v>
      </c>
      <c r="AJ42" s="54">
        <f t="shared" si="6"/>
        <v>2.5416666666666665E-3</v>
      </c>
      <c r="AK42" s="54">
        <f t="shared" si="6"/>
        <v>2.5416666666666665E-3</v>
      </c>
      <c r="AL42" s="54">
        <f t="shared" si="6"/>
        <v>2.5416666666666665E-3</v>
      </c>
      <c r="AM42" s="54">
        <f t="shared" si="6"/>
        <v>2.5416666666666665E-3</v>
      </c>
      <c r="AN42" s="54">
        <f t="shared" si="6"/>
        <v>2.5416666666666665E-3</v>
      </c>
      <c r="AO42" s="54">
        <f t="shared" si="6"/>
        <v>2.5416666666666665E-3</v>
      </c>
      <c r="AP42" s="54">
        <f t="shared" si="6"/>
        <v>2.5416666666666665E-3</v>
      </c>
      <c r="AQ42" s="54">
        <f t="shared" si="6"/>
        <v>2.5416666666666665E-3</v>
      </c>
      <c r="AR42" s="54">
        <f t="shared" si="6"/>
        <v>2.5416666666666665E-3</v>
      </c>
      <c r="AS42" s="54">
        <f t="shared" si="6"/>
        <v>2.5416666666666665E-3</v>
      </c>
      <c r="AT42" s="54">
        <f t="shared" si="6"/>
        <v>2.5416666666666665E-3</v>
      </c>
      <c r="AU42" s="54">
        <f t="shared" si="6"/>
        <v>2.5416666666666665E-3</v>
      </c>
      <c r="AV42" s="54">
        <f t="shared" si="6"/>
        <v>2.5416666666666665E-3</v>
      </c>
      <c r="AW42" s="54">
        <f t="shared" si="6"/>
        <v>2.5416666666666665E-3</v>
      </c>
      <c r="AX42" s="54">
        <f t="shared" si="6"/>
        <v>2.5416666666666665E-3</v>
      </c>
      <c r="AY42" s="54">
        <f t="shared" si="6"/>
        <v>2.5416666666666665E-3</v>
      </c>
    </row>
    <row r="43" spans="1:51">
      <c r="A43" s="8">
        <v>56</v>
      </c>
      <c r="C43" t="s">
        <v>88</v>
      </c>
      <c r="D43" s="53">
        <f t="shared" ref="D43:AY43" si="7">D41*D42</f>
        <v>0</v>
      </c>
      <c r="E43" s="53">
        <f t="shared" si="7"/>
        <v>0</v>
      </c>
      <c r="F43" s="53">
        <f t="shared" si="7"/>
        <v>0</v>
      </c>
      <c r="G43" s="53">
        <f t="shared" si="7"/>
        <v>0</v>
      </c>
      <c r="H43" s="53">
        <f t="shared" si="7"/>
        <v>0</v>
      </c>
      <c r="I43" s="53">
        <f t="shared" si="7"/>
        <v>0</v>
      </c>
      <c r="J43" s="53">
        <f t="shared" si="7"/>
        <v>0</v>
      </c>
      <c r="K43" s="53">
        <f t="shared" si="7"/>
        <v>0</v>
      </c>
      <c r="L43" s="53">
        <f t="shared" si="7"/>
        <v>0</v>
      </c>
      <c r="M43" s="53">
        <f t="shared" si="7"/>
        <v>0</v>
      </c>
      <c r="N43" s="53">
        <f t="shared" si="7"/>
        <v>0</v>
      </c>
      <c r="O43" s="53">
        <f t="shared" si="7"/>
        <v>0</v>
      </c>
      <c r="P43" s="53">
        <f t="shared" si="7"/>
        <v>0</v>
      </c>
      <c r="Q43" s="53">
        <f t="shared" si="7"/>
        <v>0</v>
      </c>
      <c r="R43" s="53">
        <f t="shared" si="7"/>
        <v>0</v>
      </c>
      <c r="S43" s="53">
        <f t="shared" si="7"/>
        <v>0</v>
      </c>
      <c r="T43" s="53">
        <f t="shared" si="7"/>
        <v>0</v>
      </c>
      <c r="U43" s="53">
        <f t="shared" si="7"/>
        <v>0</v>
      </c>
      <c r="V43" s="53">
        <f t="shared" si="7"/>
        <v>0</v>
      </c>
      <c r="W43" s="53">
        <f t="shared" si="7"/>
        <v>0</v>
      </c>
      <c r="X43" s="53">
        <f t="shared" si="7"/>
        <v>0</v>
      </c>
      <c r="Y43" s="53">
        <f t="shared" si="7"/>
        <v>0</v>
      </c>
      <c r="Z43" s="53">
        <f t="shared" si="7"/>
        <v>0</v>
      </c>
      <c r="AA43" s="53">
        <f t="shared" si="7"/>
        <v>0</v>
      </c>
      <c r="AB43" s="53">
        <f t="shared" si="7"/>
        <v>0</v>
      </c>
      <c r="AC43" s="53">
        <f t="shared" si="7"/>
        <v>0</v>
      </c>
      <c r="AD43" s="53">
        <f t="shared" si="7"/>
        <v>0</v>
      </c>
      <c r="AE43" s="53">
        <f t="shared" si="7"/>
        <v>0</v>
      </c>
      <c r="AF43" s="53">
        <f t="shared" si="7"/>
        <v>0</v>
      </c>
      <c r="AG43" s="53">
        <f t="shared" si="7"/>
        <v>0</v>
      </c>
      <c r="AH43" s="53">
        <f t="shared" si="7"/>
        <v>0</v>
      </c>
      <c r="AI43" s="53">
        <f t="shared" si="7"/>
        <v>0</v>
      </c>
      <c r="AJ43" s="53">
        <f t="shared" si="7"/>
        <v>0</v>
      </c>
      <c r="AK43" s="53">
        <f t="shared" si="7"/>
        <v>2004.6506249999998</v>
      </c>
      <c r="AL43" s="53">
        <f t="shared" si="7"/>
        <v>2004.6506249999998</v>
      </c>
      <c r="AM43" s="53">
        <f t="shared" si="7"/>
        <v>2004.6506249999998</v>
      </c>
      <c r="AN43" s="53">
        <f t="shared" si="7"/>
        <v>2004.6506249999998</v>
      </c>
      <c r="AO43" s="53">
        <f t="shared" si="7"/>
        <v>2004.6506249999998</v>
      </c>
      <c r="AP43" s="53">
        <f t="shared" si="7"/>
        <v>2004.6506249999998</v>
      </c>
      <c r="AQ43" s="53">
        <f t="shared" si="7"/>
        <v>2004.6506249999998</v>
      </c>
      <c r="AR43" s="53">
        <f t="shared" si="7"/>
        <v>2004.6506249999998</v>
      </c>
      <c r="AS43" s="53">
        <f t="shared" si="7"/>
        <v>2004.6506249999998</v>
      </c>
      <c r="AT43" s="53">
        <f t="shared" si="7"/>
        <v>2004.6506249999998</v>
      </c>
      <c r="AU43" s="53">
        <f t="shared" si="7"/>
        <v>2004.6506249999998</v>
      </c>
      <c r="AV43" s="53">
        <f t="shared" si="7"/>
        <v>2004.6506249999998</v>
      </c>
      <c r="AW43" s="53">
        <f t="shared" si="7"/>
        <v>2004.6506249999998</v>
      </c>
      <c r="AX43" s="53">
        <f t="shared" si="7"/>
        <v>2004.6506249999998</v>
      </c>
      <c r="AY43" s="53">
        <f t="shared" si="7"/>
        <v>2004.6506249999998</v>
      </c>
    </row>
    <row r="44" spans="1:51">
      <c r="A44" s="8">
        <v>57</v>
      </c>
      <c r="C44" t="s">
        <v>87</v>
      </c>
      <c r="D44" s="52">
        <f>'Calculations - Services'!B27</f>
        <v>0</v>
      </c>
      <c r="E44" s="52">
        <f>'Calculations - Services'!C27</f>
        <v>0</v>
      </c>
      <c r="F44" s="52">
        <f>'Calculations - Services'!D27</f>
        <v>0</v>
      </c>
      <c r="G44" s="52">
        <f>'Calculations - Services'!E27</f>
        <v>0</v>
      </c>
      <c r="H44" s="52">
        <f>'Calculations - Services'!F27</f>
        <v>0</v>
      </c>
      <c r="I44" s="52">
        <f>'Calculations - Services'!G27</f>
        <v>0</v>
      </c>
      <c r="J44" s="52">
        <f>'Calculations - Services'!H27</f>
        <v>0</v>
      </c>
      <c r="K44" s="52">
        <f>'Calculations - Services'!I27</f>
        <v>0</v>
      </c>
      <c r="L44" s="52">
        <f>'Calculations - Services'!J27</f>
        <v>0</v>
      </c>
      <c r="M44" s="52">
        <f>'Calculations - Services'!K27</f>
        <v>0</v>
      </c>
      <c r="N44" s="52">
        <f>'Calculations - Services'!L27</f>
        <v>0</v>
      </c>
      <c r="O44" s="52">
        <f>'Calculations - Services'!M27</f>
        <v>0</v>
      </c>
      <c r="P44" s="52">
        <f>'Calculations - Services'!N27</f>
        <v>0</v>
      </c>
      <c r="Q44" s="52">
        <f>'Calculations - Services'!O27</f>
        <v>0</v>
      </c>
      <c r="R44" s="52">
        <f>'Calculations - Services'!P27</f>
        <v>0</v>
      </c>
      <c r="S44" s="52">
        <f>'Calculations - Services'!Q27</f>
        <v>0</v>
      </c>
      <c r="T44" s="52">
        <f>'Calculations - Services'!R27</f>
        <v>0</v>
      </c>
      <c r="U44" s="52">
        <f>'Calculations - Services'!S27</f>
        <v>0</v>
      </c>
      <c r="V44" s="52">
        <f>'Calculations - Services'!T27</f>
        <v>0</v>
      </c>
      <c r="W44" s="52">
        <f>'Calculations - Services'!U27</f>
        <v>0</v>
      </c>
      <c r="X44" s="52">
        <f>'Calculations - Services'!V27</f>
        <v>0</v>
      </c>
      <c r="Y44" s="52">
        <f>'Calculations - Services'!W27</f>
        <v>0</v>
      </c>
      <c r="Z44" s="52">
        <f>'Calculations - Services'!X27</f>
        <v>0</v>
      </c>
      <c r="AA44" s="52">
        <f>'Calculations - Services'!Y27</f>
        <v>0</v>
      </c>
      <c r="AB44" s="52">
        <f>'Calculations - Services'!Z27</f>
        <v>2471.3070000000002</v>
      </c>
      <c r="AC44" s="52">
        <f>'Calculations - Services'!AA27</f>
        <v>2471.3070000000002</v>
      </c>
      <c r="AD44" s="52">
        <f>'Calculations - Services'!AB27</f>
        <v>2471.3070000000002</v>
      </c>
      <c r="AE44" s="52">
        <f>'Calculations - Services'!AC27</f>
        <v>2471.3070000000002</v>
      </c>
      <c r="AF44" s="52">
        <f>'Calculations - Services'!AD27</f>
        <v>2471.3070000000002</v>
      </c>
      <c r="AG44" s="52">
        <f>'Calculations - Services'!AE27</f>
        <v>2471.3070000000002</v>
      </c>
      <c r="AH44" s="52">
        <f>'Calculations - Services'!AF27</f>
        <v>2471.3070000000002</v>
      </c>
      <c r="AI44" s="52">
        <f>'Calculations - Services'!AG27</f>
        <v>2471.3070000000002</v>
      </c>
      <c r="AJ44" s="52">
        <f>'Calculations - Services'!AH27</f>
        <v>2471.3070000000002</v>
      </c>
      <c r="AK44" s="52">
        <f>'Calculations - Services'!AI27</f>
        <v>2471.3070000000002</v>
      </c>
      <c r="AL44" s="52">
        <f>'Calculations - Services'!AJ27</f>
        <v>2471.3070000000002</v>
      </c>
      <c r="AM44" s="52">
        <f>'Calculations - Services'!AK27</f>
        <v>2471.3070000000002</v>
      </c>
      <c r="AN44" s="52">
        <f>'Calculations - Services'!AL27</f>
        <v>4745.4352499999995</v>
      </c>
      <c r="AO44" s="52">
        <f>'Calculations - Services'!AM27</f>
        <v>4745.4352499999995</v>
      </c>
      <c r="AP44" s="52">
        <f>'Calculations - Services'!AN27</f>
        <v>4745.4352499999995</v>
      </c>
      <c r="AQ44" s="52">
        <f>'Calculations - Services'!AO27</f>
        <v>4745.4352499999995</v>
      </c>
      <c r="AR44" s="52">
        <f>'Calculations - Services'!AP27</f>
        <v>4745.4352499999995</v>
      </c>
      <c r="AS44" s="52">
        <f>'Calculations - Services'!AQ27</f>
        <v>4745.4352499999995</v>
      </c>
      <c r="AT44" s="52">
        <f>'Calculations - Services'!AR27</f>
        <v>4745.4352499999995</v>
      </c>
      <c r="AU44" s="52">
        <f>'Calculations - Services'!AS27</f>
        <v>4745.4352499999995</v>
      </c>
      <c r="AV44" s="52">
        <f>'Calculations - Services'!AT27</f>
        <v>4745.4352499999995</v>
      </c>
      <c r="AW44" s="52">
        <f>'Calculations - Services'!AU27</f>
        <v>4745.4352499999995</v>
      </c>
      <c r="AX44" s="52">
        <f>'Calculations - Services'!AV27</f>
        <v>4745.4352499999995</v>
      </c>
      <c r="AY44" s="52">
        <f>'Calculations - Services'!AW27</f>
        <v>4745.4352499999995</v>
      </c>
    </row>
    <row r="45" spans="1:51">
      <c r="A45" s="8">
        <v>58</v>
      </c>
      <c r="C45" t="s">
        <v>181</v>
      </c>
      <c r="D45" s="52">
        <f t="shared" ref="D45:AY45" si="8">D43-D44</f>
        <v>0</v>
      </c>
      <c r="E45" s="52">
        <f t="shared" si="8"/>
        <v>0</v>
      </c>
      <c r="F45" s="52">
        <f t="shared" si="8"/>
        <v>0</v>
      </c>
      <c r="G45" s="52">
        <f t="shared" si="8"/>
        <v>0</v>
      </c>
      <c r="H45" s="52">
        <f t="shared" si="8"/>
        <v>0</v>
      </c>
      <c r="I45" s="52">
        <f t="shared" si="8"/>
        <v>0</v>
      </c>
      <c r="J45" s="52">
        <f t="shared" si="8"/>
        <v>0</v>
      </c>
      <c r="K45" s="52">
        <f t="shared" si="8"/>
        <v>0</v>
      </c>
      <c r="L45" s="52">
        <f t="shared" si="8"/>
        <v>0</v>
      </c>
      <c r="M45" s="52">
        <f t="shared" si="8"/>
        <v>0</v>
      </c>
      <c r="N45" s="52">
        <f t="shared" si="8"/>
        <v>0</v>
      </c>
      <c r="O45" s="52">
        <f t="shared" si="8"/>
        <v>0</v>
      </c>
      <c r="P45" s="52">
        <f t="shared" si="8"/>
        <v>0</v>
      </c>
      <c r="Q45" s="52">
        <f t="shared" si="8"/>
        <v>0</v>
      </c>
      <c r="R45" s="52">
        <f t="shared" si="8"/>
        <v>0</v>
      </c>
      <c r="S45" s="52">
        <f t="shared" si="8"/>
        <v>0</v>
      </c>
      <c r="T45" s="52">
        <f t="shared" si="8"/>
        <v>0</v>
      </c>
      <c r="U45" s="52">
        <f t="shared" si="8"/>
        <v>0</v>
      </c>
      <c r="V45" s="52">
        <f t="shared" si="8"/>
        <v>0</v>
      </c>
      <c r="W45" s="52">
        <f t="shared" si="8"/>
        <v>0</v>
      </c>
      <c r="X45" s="52">
        <f t="shared" si="8"/>
        <v>0</v>
      </c>
      <c r="Y45" s="52">
        <f t="shared" si="8"/>
        <v>0</v>
      </c>
      <c r="Z45" s="52">
        <f t="shared" si="8"/>
        <v>0</v>
      </c>
      <c r="AA45" s="52">
        <f t="shared" si="8"/>
        <v>0</v>
      </c>
      <c r="AB45" s="52">
        <f t="shared" si="8"/>
        <v>-2471.3070000000002</v>
      </c>
      <c r="AC45" s="52">
        <f t="shared" si="8"/>
        <v>-2471.3070000000002</v>
      </c>
      <c r="AD45" s="52">
        <f t="shared" si="8"/>
        <v>-2471.3070000000002</v>
      </c>
      <c r="AE45" s="52">
        <f t="shared" si="8"/>
        <v>-2471.3070000000002</v>
      </c>
      <c r="AF45" s="52">
        <f t="shared" si="8"/>
        <v>-2471.3070000000002</v>
      </c>
      <c r="AG45" s="52">
        <f t="shared" si="8"/>
        <v>-2471.3070000000002</v>
      </c>
      <c r="AH45" s="52">
        <f t="shared" si="8"/>
        <v>-2471.3070000000002</v>
      </c>
      <c r="AI45" s="52">
        <f t="shared" si="8"/>
        <v>-2471.3070000000002</v>
      </c>
      <c r="AJ45" s="52">
        <f t="shared" si="8"/>
        <v>-2471.3070000000002</v>
      </c>
      <c r="AK45" s="52">
        <f t="shared" si="8"/>
        <v>-466.65637500000048</v>
      </c>
      <c r="AL45" s="52">
        <f t="shared" si="8"/>
        <v>-466.65637500000048</v>
      </c>
      <c r="AM45" s="52">
        <f t="shared" si="8"/>
        <v>-466.65637500000048</v>
      </c>
      <c r="AN45" s="52">
        <f t="shared" si="8"/>
        <v>-2740.7846249999998</v>
      </c>
      <c r="AO45" s="52">
        <f t="shared" si="8"/>
        <v>-2740.7846249999998</v>
      </c>
      <c r="AP45" s="52">
        <f t="shared" si="8"/>
        <v>-2740.7846249999998</v>
      </c>
      <c r="AQ45" s="52">
        <f t="shared" si="8"/>
        <v>-2740.7846249999998</v>
      </c>
      <c r="AR45" s="52">
        <f t="shared" si="8"/>
        <v>-2740.7846249999998</v>
      </c>
      <c r="AS45" s="52">
        <f t="shared" si="8"/>
        <v>-2740.7846249999998</v>
      </c>
      <c r="AT45" s="52">
        <f t="shared" si="8"/>
        <v>-2740.7846249999998</v>
      </c>
      <c r="AU45" s="52">
        <f t="shared" si="8"/>
        <v>-2740.7846249999998</v>
      </c>
      <c r="AV45" s="52">
        <f t="shared" si="8"/>
        <v>-2740.7846249999998</v>
      </c>
      <c r="AW45" s="52">
        <f t="shared" si="8"/>
        <v>-2740.7846249999998</v>
      </c>
      <c r="AX45" s="52">
        <f t="shared" si="8"/>
        <v>-2740.7846249999998</v>
      </c>
      <c r="AY45" s="52">
        <f t="shared" si="8"/>
        <v>-2740.7846249999998</v>
      </c>
    </row>
    <row r="46" spans="1:51">
      <c r="A46" s="8">
        <v>59</v>
      </c>
      <c r="C46" t="s">
        <v>182</v>
      </c>
      <c r="D46" s="52">
        <f t="shared" ref="D46:O46" si="9">D45*0.2472</f>
        <v>0</v>
      </c>
      <c r="E46" s="52">
        <f t="shared" si="9"/>
        <v>0</v>
      </c>
      <c r="F46" s="52">
        <f t="shared" si="9"/>
        <v>0</v>
      </c>
      <c r="G46" s="52">
        <f t="shared" si="9"/>
        <v>0</v>
      </c>
      <c r="H46" s="52">
        <f t="shared" si="9"/>
        <v>0</v>
      </c>
      <c r="I46" s="52">
        <f t="shared" si="9"/>
        <v>0</v>
      </c>
      <c r="J46" s="52">
        <f t="shared" si="9"/>
        <v>0</v>
      </c>
      <c r="K46" s="52">
        <f t="shared" si="9"/>
        <v>0</v>
      </c>
      <c r="L46" s="52">
        <f t="shared" si="9"/>
        <v>0</v>
      </c>
      <c r="M46" s="52">
        <f t="shared" si="9"/>
        <v>0</v>
      </c>
      <c r="N46" s="52">
        <f t="shared" si="9"/>
        <v>0</v>
      </c>
      <c r="O46" s="52">
        <f t="shared" si="9"/>
        <v>0</v>
      </c>
      <c r="P46" s="52">
        <f>-'Calculations - Services'!N34</f>
        <v>0</v>
      </c>
      <c r="Q46" s="52">
        <f>-'Calculations - Services'!O34</f>
        <v>0</v>
      </c>
      <c r="R46" s="52">
        <f>-'Calculations - Services'!P34</f>
        <v>0</v>
      </c>
      <c r="S46" s="52">
        <f>-'Calculations - Services'!Q34</f>
        <v>0</v>
      </c>
      <c r="T46" s="52">
        <f>-'Calculations - Services'!R34</f>
        <v>0</v>
      </c>
      <c r="U46" s="52">
        <f>-'Calculations - Services'!S34</f>
        <v>0</v>
      </c>
      <c r="V46" s="52">
        <f>-'Calculations - Services'!T34</f>
        <v>0</v>
      </c>
      <c r="W46" s="52">
        <f>-'Calculations - Services'!U34</f>
        <v>0</v>
      </c>
      <c r="X46" s="52">
        <f>-'Calculations - Services'!V34</f>
        <v>0</v>
      </c>
      <c r="Y46" s="52">
        <f>-'Calculations - Services'!W34</f>
        <v>0</v>
      </c>
      <c r="Z46" s="52">
        <f>-'Calculations - Services'!X34</f>
        <v>0</v>
      </c>
      <c r="AA46" s="52">
        <f>-'Calculations - Services'!Y34</f>
        <v>0</v>
      </c>
      <c r="AB46" s="52">
        <f>-'Calculations - Services'!Z35</f>
        <v>-610.90709040000002</v>
      </c>
      <c r="AC46" s="52">
        <f>-'Calculations - Services'!AA35</f>
        <v>-1221.8141808</v>
      </c>
      <c r="AD46" s="52">
        <f>-'Calculations - Services'!AB35</f>
        <v>-1832.7212712</v>
      </c>
      <c r="AE46" s="52">
        <f>-'Calculations - Services'!AC35</f>
        <v>-2443.6283616000001</v>
      </c>
      <c r="AF46" s="52">
        <f>-'Calculations - Services'!AD35</f>
        <v>-3054.5354520000001</v>
      </c>
      <c r="AG46" s="52">
        <f>-'Calculations - Services'!AE35</f>
        <v>-3665.4425424000001</v>
      </c>
      <c r="AH46" s="52">
        <f>-'Calculations - Services'!AF35</f>
        <v>-4276.3496328000001</v>
      </c>
      <c r="AI46" s="52">
        <f>-'Calculations - Services'!AG35</f>
        <v>-4887.2567232000001</v>
      </c>
      <c r="AJ46" s="52">
        <f>-'Calculations - Services'!AH35</f>
        <v>-5498.1638136000001</v>
      </c>
      <c r="AK46" s="52">
        <f>-'Calculations - Services'!AI35</f>
        <v>-5613.5212695</v>
      </c>
      <c r="AL46" s="52">
        <f>-'Calculations - Services'!AJ35</f>
        <v>-5728.8787253999999</v>
      </c>
      <c r="AM46" s="52">
        <f>-'Calculations - Services'!AK35</f>
        <v>-5844.2361812999998</v>
      </c>
      <c r="AN46" s="52">
        <f>-'Calculations - Services'!AL34</f>
        <v>-620.13621957786881</v>
      </c>
      <c r="AO46" s="52">
        <f>-'Calculations - Services'!AM34</f>
        <v>-566.45278564426224</v>
      </c>
      <c r="AP46" s="52">
        <f>-'Calculations - Services'!AN34</f>
        <v>-509.06704592213106</v>
      </c>
      <c r="AQ46" s="52">
        <f>-'Calculations - Services'!AO34</f>
        <v>-453.53245909426221</v>
      </c>
      <c r="AR46" s="52">
        <f>-'Calculations - Services'!AP34</f>
        <v>-396.14671937213109</v>
      </c>
      <c r="AS46" s="52">
        <f>-'Calculations - Services'!AQ34</f>
        <v>-340.61213254426224</v>
      </c>
      <c r="AT46" s="52">
        <f>-'Calculations - Services'!AR34</f>
        <v>-283.22639282213112</v>
      </c>
      <c r="AU46" s="52">
        <f>-'Calculations - Services'!AS34</f>
        <v>-225.84065309999997</v>
      </c>
      <c r="AV46" s="52">
        <f>-'Calculations - Services'!AT34</f>
        <v>-170.30606627213112</v>
      </c>
      <c r="AW46" s="52">
        <f>-'Calculations - Services'!AU34</f>
        <v>-112.92032654999998</v>
      </c>
      <c r="AX46" s="52">
        <f>-'Calculations - Services'!AV34</f>
        <v>-57.385739722131142</v>
      </c>
      <c r="AY46" s="52">
        <f>-'Calculations - Services'!AW34</f>
        <v>0</v>
      </c>
    </row>
    <row r="47" spans="1:51">
      <c r="A47" s="8">
        <v>60</v>
      </c>
      <c r="C47" t="s">
        <v>183</v>
      </c>
      <c r="D47" s="52">
        <f>D46</f>
        <v>0</v>
      </c>
      <c r="E47" s="52">
        <f t="shared" ref="E47:AY47" si="10">D47+E46</f>
        <v>0</v>
      </c>
      <c r="F47" s="52">
        <f t="shared" si="10"/>
        <v>0</v>
      </c>
      <c r="G47" s="52">
        <f t="shared" si="10"/>
        <v>0</v>
      </c>
      <c r="H47" s="52">
        <f t="shared" si="10"/>
        <v>0</v>
      </c>
      <c r="I47" s="52">
        <f t="shared" si="10"/>
        <v>0</v>
      </c>
      <c r="J47" s="52">
        <f t="shared" si="10"/>
        <v>0</v>
      </c>
      <c r="K47" s="52">
        <f t="shared" si="10"/>
        <v>0</v>
      </c>
      <c r="L47" s="52">
        <f t="shared" si="10"/>
        <v>0</v>
      </c>
      <c r="M47" s="52">
        <f t="shared" si="10"/>
        <v>0</v>
      </c>
      <c r="N47" s="52">
        <f t="shared" si="10"/>
        <v>0</v>
      </c>
      <c r="O47" s="52">
        <f t="shared" si="10"/>
        <v>0</v>
      </c>
      <c r="P47" s="52">
        <f t="shared" si="10"/>
        <v>0</v>
      </c>
      <c r="Q47" s="52">
        <f t="shared" si="10"/>
        <v>0</v>
      </c>
      <c r="R47" s="52">
        <f t="shared" si="10"/>
        <v>0</v>
      </c>
      <c r="S47" s="52">
        <f t="shared" si="10"/>
        <v>0</v>
      </c>
      <c r="T47" s="52">
        <f t="shared" si="10"/>
        <v>0</v>
      </c>
      <c r="U47" s="52">
        <f t="shared" si="10"/>
        <v>0</v>
      </c>
      <c r="V47" s="52">
        <f t="shared" si="10"/>
        <v>0</v>
      </c>
      <c r="W47" s="52">
        <f t="shared" si="10"/>
        <v>0</v>
      </c>
      <c r="X47" s="52">
        <f t="shared" si="10"/>
        <v>0</v>
      </c>
      <c r="Y47" s="52">
        <f t="shared" si="10"/>
        <v>0</v>
      </c>
      <c r="Z47" s="52">
        <f t="shared" si="10"/>
        <v>0</v>
      </c>
      <c r="AA47" s="52">
        <f t="shared" si="10"/>
        <v>0</v>
      </c>
      <c r="AB47" s="52">
        <f t="shared" si="10"/>
        <v>-610.90709040000002</v>
      </c>
      <c r="AC47" s="52">
        <f t="shared" si="10"/>
        <v>-1832.7212712</v>
      </c>
      <c r="AD47" s="52">
        <f t="shared" si="10"/>
        <v>-3665.4425424000001</v>
      </c>
      <c r="AE47" s="52">
        <f t="shared" si="10"/>
        <v>-6109.0709040000002</v>
      </c>
      <c r="AF47" s="52">
        <f t="shared" si="10"/>
        <v>-9163.6063560000002</v>
      </c>
      <c r="AG47" s="52">
        <f t="shared" si="10"/>
        <v>-12829.0488984</v>
      </c>
      <c r="AH47" s="52">
        <f t="shared" si="10"/>
        <v>-17105.3985312</v>
      </c>
      <c r="AI47" s="52">
        <f t="shared" si="10"/>
        <v>-21992.655254400001</v>
      </c>
      <c r="AJ47" s="52">
        <f t="shared" si="10"/>
        <v>-27490.819068000001</v>
      </c>
      <c r="AK47" s="52">
        <f t="shared" si="10"/>
        <v>-33104.340337499998</v>
      </c>
      <c r="AL47" s="52">
        <f t="shared" si="10"/>
        <v>-38833.219062899996</v>
      </c>
      <c r="AM47" s="52">
        <f t="shared" si="10"/>
        <v>-44677.455244199999</v>
      </c>
      <c r="AN47" s="52">
        <f t="shared" si="10"/>
        <v>-45297.59146377787</v>
      </c>
      <c r="AO47" s="52">
        <f t="shared" si="10"/>
        <v>-45864.044249422135</v>
      </c>
      <c r="AP47" s="52">
        <f t="shared" si="10"/>
        <v>-46373.111295344264</v>
      </c>
      <c r="AQ47" s="52">
        <f t="shared" si="10"/>
        <v>-46826.643754438526</v>
      </c>
      <c r="AR47" s="52">
        <f t="shared" si="10"/>
        <v>-47222.790473810659</v>
      </c>
      <c r="AS47" s="52">
        <f t="shared" si="10"/>
        <v>-47563.402606354925</v>
      </c>
      <c r="AT47" s="52">
        <f t="shared" si="10"/>
        <v>-47846.628999177054</v>
      </c>
      <c r="AU47" s="52">
        <f t="shared" si="10"/>
        <v>-48072.469652277054</v>
      </c>
      <c r="AV47" s="52">
        <f t="shared" si="10"/>
        <v>-48242.775718549186</v>
      </c>
      <c r="AW47" s="52">
        <f t="shared" si="10"/>
        <v>-48355.696045099183</v>
      </c>
      <c r="AX47" s="52">
        <f t="shared" si="10"/>
        <v>-48413.081784821312</v>
      </c>
      <c r="AY47" s="52">
        <f t="shared" si="10"/>
        <v>-48413.081784821312</v>
      </c>
    </row>
    <row r="48" spans="1:51">
      <c r="A48" s="8">
        <v>61</v>
      </c>
      <c r="C48" t="s">
        <v>184</v>
      </c>
      <c r="D48" s="52">
        <v>0</v>
      </c>
      <c r="E48" s="52">
        <f t="shared" ref="E48:AY48" si="11">(D48-E43-SUM(E34:E36)-E38)</f>
        <v>0</v>
      </c>
      <c r="F48" s="52">
        <f t="shared" si="11"/>
        <v>0</v>
      </c>
      <c r="G48" s="52">
        <f t="shared" si="11"/>
        <v>0</v>
      </c>
      <c r="H48" s="52">
        <f t="shared" si="11"/>
        <v>0</v>
      </c>
      <c r="I48" s="52">
        <f t="shared" si="11"/>
        <v>0</v>
      </c>
      <c r="J48" s="52">
        <f t="shared" si="11"/>
        <v>0</v>
      </c>
      <c r="K48" s="52">
        <f t="shared" si="11"/>
        <v>0</v>
      </c>
      <c r="L48" s="52">
        <f t="shared" si="11"/>
        <v>0</v>
      </c>
      <c r="M48" s="52">
        <f t="shared" si="11"/>
        <v>0</v>
      </c>
      <c r="N48" s="52">
        <f t="shared" si="11"/>
        <v>0</v>
      </c>
      <c r="O48" s="52">
        <f t="shared" si="11"/>
        <v>0</v>
      </c>
      <c r="P48" s="52">
        <f t="shared" si="11"/>
        <v>0</v>
      </c>
      <c r="Q48" s="52">
        <f t="shared" si="11"/>
        <v>0</v>
      </c>
      <c r="R48" s="52">
        <f t="shared" si="11"/>
        <v>0</v>
      </c>
      <c r="S48" s="52">
        <f t="shared" si="11"/>
        <v>0</v>
      </c>
      <c r="T48" s="52">
        <f t="shared" si="11"/>
        <v>0</v>
      </c>
      <c r="U48" s="52">
        <f t="shared" si="11"/>
        <v>0</v>
      </c>
      <c r="V48" s="52">
        <f t="shared" si="11"/>
        <v>0</v>
      </c>
      <c r="W48" s="52">
        <f t="shared" si="11"/>
        <v>0</v>
      </c>
      <c r="X48" s="52">
        <f t="shared" si="11"/>
        <v>0</v>
      </c>
      <c r="Y48" s="52">
        <f t="shared" si="11"/>
        <v>0</v>
      </c>
      <c r="Z48" s="52">
        <f t="shared" si="11"/>
        <v>0</v>
      </c>
      <c r="AA48" s="52">
        <f t="shared" si="11"/>
        <v>0</v>
      </c>
      <c r="AB48" s="52">
        <f t="shared" si="11"/>
        <v>0</v>
      </c>
      <c r="AC48" s="52">
        <f t="shared" si="11"/>
        <v>0</v>
      </c>
      <c r="AD48" s="52">
        <f t="shared" si="11"/>
        <v>0</v>
      </c>
      <c r="AE48" s="52">
        <f t="shared" si="11"/>
        <v>0</v>
      </c>
      <c r="AF48" s="52">
        <f t="shared" si="11"/>
        <v>0</v>
      </c>
      <c r="AG48" s="52">
        <f t="shared" si="11"/>
        <v>0</v>
      </c>
      <c r="AH48" s="52">
        <f t="shared" si="11"/>
        <v>0</v>
      </c>
      <c r="AI48" s="52">
        <f t="shared" si="11"/>
        <v>0</v>
      </c>
      <c r="AJ48" s="52">
        <f t="shared" si="11"/>
        <v>0</v>
      </c>
      <c r="AK48" s="52">
        <f t="shared" si="11"/>
        <v>-2004.6506249999998</v>
      </c>
      <c r="AL48" s="52">
        <f t="shared" si="11"/>
        <v>-4009.3012499999995</v>
      </c>
      <c r="AM48" s="52">
        <f t="shared" si="11"/>
        <v>-6013.9518749999988</v>
      </c>
      <c r="AN48" s="52">
        <f t="shared" si="11"/>
        <v>-8018.6024999999991</v>
      </c>
      <c r="AO48" s="52">
        <f t="shared" si="11"/>
        <v>-10023.253124999999</v>
      </c>
      <c r="AP48" s="52">
        <f t="shared" si="11"/>
        <v>-12027.903749999999</v>
      </c>
      <c r="AQ48" s="52">
        <f t="shared" si="11"/>
        <v>-14032.554375</v>
      </c>
      <c r="AR48" s="52">
        <f t="shared" si="11"/>
        <v>-16037.205</v>
      </c>
      <c r="AS48" s="52">
        <f t="shared" si="11"/>
        <v>-18041.855625</v>
      </c>
      <c r="AT48" s="52">
        <f t="shared" si="11"/>
        <v>-20046.506249999999</v>
      </c>
      <c r="AU48" s="52">
        <f t="shared" si="11"/>
        <v>-22051.156874999997</v>
      </c>
      <c r="AV48" s="52">
        <f t="shared" si="11"/>
        <v>-24055.807499999995</v>
      </c>
      <c r="AW48" s="52">
        <f t="shared" si="11"/>
        <v>-26060.458124999994</v>
      </c>
      <c r="AX48" s="52">
        <f t="shared" si="11"/>
        <v>-28065.108749999992</v>
      </c>
      <c r="AY48" s="52">
        <f t="shared" si="11"/>
        <v>-30069.759374999991</v>
      </c>
    </row>
    <row r="49" spans="1:51">
      <c r="A49" s="8">
        <v>62</v>
      </c>
      <c r="C49" s="42" t="s">
        <v>185</v>
      </c>
      <c r="D49" s="52"/>
      <c r="E49" s="52">
        <f t="shared" ref="E49:AN50" si="12">((D47/2)+SUM(E47:O47)+(P47/2))/12</f>
        <v>0</v>
      </c>
      <c r="F49" s="52">
        <f t="shared" si="12"/>
        <v>0</v>
      </c>
      <c r="G49" s="52">
        <f t="shared" si="12"/>
        <v>0</v>
      </c>
      <c r="H49" s="52">
        <f t="shared" si="12"/>
        <v>0</v>
      </c>
      <c r="I49" s="52">
        <f t="shared" si="12"/>
        <v>0</v>
      </c>
      <c r="J49" s="52">
        <f t="shared" si="12"/>
        <v>0</v>
      </c>
      <c r="K49" s="52">
        <f t="shared" si="12"/>
        <v>0</v>
      </c>
      <c r="L49" s="52">
        <f t="shared" si="12"/>
        <v>0</v>
      </c>
      <c r="M49" s="52">
        <f t="shared" si="12"/>
        <v>0</v>
      </c>
      <c r="N49" s="52">
        <f t="shared" si="12"/>
        <v>0</v>
      </c>
      <c r="O49" s="52">
        <f t="shared" si="12"/>
        <v>0</v>
      </c>
      <c r="P49" s="52">
        <f t="shared" si="12"/>
        <v>0</v>
      </c>
      <c r="Q49" s="52">
        <f t="shared" si="12"/>
        <v>-25.454462100000001</v>
      </c>
      <c r="R49" s="52">
        <f t="shared" si="12"/>
        <v>-127.2723105</v>
      </c>
      <c r="S49" s="52">
        <f t="shared" si="12"/>
        <v>-356.36246940000001</v>
      </c>
      <c r="T49" s="52">
        <f t="shared" si="12"/>
        <v>-763.63386300000002</v>
      </c>
      <c r="U49" s="52">
        <f t="shared" si="12"/>
        <v>-1399.9954155000003</v>
      </c>
      <c r="V49" s="52">
        <f t="shared" si="12"/>
        <v>-2316.3560511000001</v>
      </c>
      <c r="W49" s="52">
        <f t="shared" si="12"/>
        <v>-3563.6246940000001</v>
      </c>
      <c r="X49" s="52">
        <f t="shared" si="12"/>
        <v>-5192.7102684000001</v>
      </c>
      <c r="Y49" s="52">
        <f t="shared" si="12"/>
        <v>-7254.5216985000006</v>
      </c>
      <c r="Z49" s="52">
        <f t="shared" si="12"/>
        <v>-9779.3200070625007</v>
      </c>
      <c r="AA49" s="52">
        <f t="shared" si="12"/>
        <v>-12776.7183154125</v>
      </c>
      <c r="AB49" s="52">
        <f t="shared" si="12"/>
        <v>-16256.329744875</v>
      </c>
      <c r="AC49" s="52">
        <f t="shared" si="12"/>
        <v>-19979.835562274075</v>
      </c>
      <c r="AD49" s="52">
        <f t="shared" si="12"/>
        <v>-23676.419201924076</v>
      </c>
      <c r="AE49" s="52">
        <f t="shared" si="12"/>
        <v>-27290.543857389348</v>
      </c>
      <c r="AF49" s="52">
        <f t="shared" si="12"/>
        <v>-30766.595590863624</v>
      </c>
      <c r="AG49" s="52">
        <f t="shared" si="12"/>
        <v>-34048.960464540673</v>
      </c>
      <c r="AH49" s="52">
        <f t="shared" si="12"/>
        <v>-37082.024540614242</v>
      </c>
      <c r="AI49" s="52">
        <f t="shared" si="12"/>
        <v>-39810.173881278075</v>
      </c>
      <c r="AJ49" s="52">
        <f t="shared" si="12"/>
        <v>-42177.717417355329</v>
      </c>
      <c r="AK49" s="52">
        <f t="shared" si="12"/>
        <v>-44129.041211039752</v>
      </c>
      <c r="AL49" s="52">
        <f t="shared" si="12"/>
        <v>-45629.179225962609</v>
      </c>
      <c r="AM49" s="52">
        <f t="shared" si="12"/>
        <v>-46663.813327192627</v>
      </c>
      <c r="AN49" s="52">
        <f t="shared" si="12"/>
        <v>-47218.625379798577</v>
      </c>
      <c r="AO49" s="52">
        <f t="shared" ref="AO49:AO50" si="13">((AN47/2)+SUM(AO47:AY47)+(AZ47/2))/12</f>
        <v>-45486.876841333717</v>
      </c>
      <c r="AP49" s="52">
        <f t="shared" ref="AP49:AP50" si="14">((AO47/2)+SUM(AP47:AZ47)+(BA47/2))/12</f>
        <v>-41688.475353283706</v>
      </c>
      <c r="AQ49" s="52">
        <f t="shared" ref="AQ49:AQ50" si="15">((AP47/2)+SUM(AQ47:BA47)+(BB47/2))/12</f>
        <v>-37845.260538918439</v>
      </c>
      <c r="AR49" s="52">
        <f t="shared" ref="AR49:AR50" si="16">((AQ47/2)+SUM(AR47:BB47)+(BC47/2))/12</f>
        <v>-33961.937411844156</v>
      </c>
      <c r="AS49" s="52">
        <f t="shared" ref="AS49:AS50" si="17">((AR47/2)+SUM(AS47:BC47)+(BD47/2))/12</f>
        <v>-30043.210985667112</v>
      </c>
      <c r="AT49" s="52">
        <f t="shared" ref="AT49:AT50" si="18">((AS47/2)+SUM(AT47:BD47)+(BE47/2))/12</f>
        <v>-26093.786273993548</v>
      </c>
      <c r="AU49" s="52">
        <f t="shared" ref="AU49:AU50" si="19">((AT47/2)+SUM(AU47:BE47)+(BF47/2))/12</f>
        <v>-22118.368290429717</v>
      </c>
      <c r="AV49" s="52">
        <f t="shared" ref="AV49:AV50" si="20">((AU47/2)+SUM(AV47:BF47)+(BG47/2))/12</f>
        <v>-18121.739179952459</v>
      </c>
      <c r="AW49" s="52">
        <f t="shared" ref="AW49:AW50" si="21">((AV47/2)+SUM(AW47:BG47)+(BH47/2))/12</f>
        <v>-14108.603956168035</v>
      </c>
      <c r="AX49" s="52">
        <f t="shared" ref="AX49:AX50" si="22">((AW47/2)+SUM(AX47:BH47)+(BI47/2))/12</f>
        <v>-10083.667632682684</v>
      </c>
      <c r="AY49" s="52">
        <f t="shared" ref="AY49:AY50" si="23">((AX47/2)+SUM(AY47:BI47)+(BJ47/2))/12</f>
        <v>-6051.635223102664</v>
      </c>
    </row>
    <row r="50" spans="1:51">
      <c r="A50" s="8">
        <v>63</v>
      </c>
      <c r="C50" s="42" t="s">
        <v>186</v>
      </c>
      <c r="D50" s="52"/>
      <c r="E50" s="52">
        <f t="shared" si="12"/>
        <v>0</v>
      </c>
      <c r="F50" s="52">
        <f t="shared" si="12"/>
        <v>0</v>
      </c>
      <c r="G50" s="52">
        <f t="shared" si="12"/>
        <v>0</v>
      </c>
      <c r="H50" s="52">
        <f t="shared" si="12"/>
        <v>0</v>
      </c>
      <c r="I50" s="52">
        <f t="shared" si="12"/>
        <v>0</v>
      </c>
      <c r="J50" s="52">
        <f t="shared" si="12"/>
        <v>0</v>
      </c>
      <c r="K50" s="52">
        <f t="shared" si="12"/>
        <v>0</v>
      </c>
      <c r="L50" s="52">
        <f t="shared" si="12"/>
        <v>0</v>
      </c>
      <c r="M50" s="52">
        <f t="shared" si="12"/>
        <v>0</v>
      </c>
      <c r="N50" s="52">
        <f t="shared" si="12"/>
        <v>0</v>
      </c>
      <c r="O50" s="52">
        <f t="shared" si="12"/>
        <v>0</v>
      </c>
      <c r="P50" s="52">
        <f t="shared" si="12"/>
        <v>0</v>
      </c>
      <c r="Q50" s="52">
        <f t="shared" si="12"/>
        <v>0</v>
      </c>
      <c r="R50" s="52">
        <f t="shared" si="12"/>
        <v>0</v>
      </c>
      <c r="S50" s="52">
        <f t="shared" si="12"/>
        <v>0</v>
      </c>
      <c r="T50" s="52">
        <f t="shared" si="12"/>
        <v>0</v>
      </c>
      <c r="U50" s="52">
        <f t="shared" si="12"/>
        <v>0</v>
      </c>
      <c r="V50" s="52">
        <f t="shared" si="12"/>
        <v>0</v>
      </c>
      <c r="W50" s="52">
        <f t="shared" si="12"/>
        <v>0</v>
      </c>
      <c r="X50" s="52">
        <f t="shared" si="12"/>
        <v>0</v>
      </c>
      <c r="Y50" s="52">
        <f t="shared" si="12"/>
        <v>0</v>
      </c>
      <c r="Z50" s="52">
        <f t="shared" si="12"/>
        <v>-83.527109374999995</v>
      </c>
      <c r="AA50" s="52">
        <f t="shared" si="12"/>
        <v>-334.10843749999998</v>
      </c>
      <c r="AB50" s="52">
        <f t="shared" si="12"/>
        <v>-751.74398437499985</v>
      </c>
      <c r="AC50" s="52">
        <f t="shared" si="12"/>
        <v>-1336.4337499999999</v>
      </c>
      <c r="AD50" s="52">
        <f t="shared" si="12"/>
        <v>-2088.177734375</v>
      </c>
      <c r="AE50" s="52">
        <f t="shared" si="12"/>
        <v>-3006.9759374999999</v>
      </c>
      <c r="AF50" s="52">
        <f t="shared" si="12"/>
        <v>-4092.8283593749998</v>
      </c>
      <c r="AG50" s="52">
        <f t="shared" si="12"/>
        <v>-5345.7349999999997</v>
      </c>
      <c r="AH50" s="52">
        <f t="shared" si="12"/>
        <v>-6765.6958593749996</v>
      </c>
      <c r="AI50" s="52">
        <f t="shared" si="12"/>
        <v>-8352.7109375</v>
      </c>
      <c r="AJ50" s="52">
        <f t="shared" si="12"/>
        <v>-10106.780234374999</v>
      </c>
      <c r="AK50" s="52">
        <f t="shared" si="12"/>
        <v>-12027.903749999998</v>
      </c>
      <c r="AL50" s="52">
        <f t="shared" si="12"/>
        <v>-14032.554374999998</v>
      </c>
      <c r="AM50" s="52">
        <f t="shared" si="12"/>
        <v>-16037.205000000002</v>
      </c>
      <c r="AN50" s="52">
        <f t="shared" si="12"/>
        <v>-18041.855624999993</v>
      </c>
      <c r="AO50" s="52">
        <f t="shared" si="13"/>
        <v>-18710.072499999998</v>
      </c>
      <c r="AP50" s="52">
        <f t="shared" si="14"/>
        <v>-17958.328515624995</v>
      </c>
      <c r="AQ50" s="52">
        <f t="shared" si="15"/>
        <v>-17039.530312499995</v>
      </c>
      <c r="AR50" s="52">
        <f t="shared" si="16"/>
        <v>-15953.677890624997</v>
      </c>
      <c r="AS50" s="52">
        <f t="shared" si="17"/>
        <v>-14700.771249999998</v>
      </c>
      <c r="AT50" s="52">
        <f t="shared" si="18"/>
        <v>-13280.810390624998</v>
      </c>
      <c r="AU50" s="52">
        <f t="shared" si="19"/>
        <v>-11693.795312499997</v>
      </c>
      <c r="AV50" s="52">
        <f t="shared" si="20"/>
        <v>-9939.7260156249977</v>
      </c>
      <c r="AW50" s="52">
        <f t="shared" si="21"/>
        <v>-8018.6024999999981</v>
      </c>
      <c r="AX50" s="52">
        <f t="shared" si="22"/>
        <v>-5930.4247656249981</v>
      </c>
      <c r="AY50" s="52">
        <f t="shared" si="23"/>
        <v>-3675.192812499999</v>
      </c>
    </row>
    <row r="51" spans="1:51">
      <c r="A51" s="8">
        <v>64</v>
      </c>
      <c r="C51" s="42" t="s">
        <v>187</v>
      </c>
      <c r="D51" s="51"/>
      <c r="E51" s="51">
        <f t="shared" ref="E51:AN51" si="24">((D40/2)+SUM(E40:O40)+(P40/2))/12</f>
        <v>0</v>
      </c>
      <c r="F51" s="51">
        <f t="shared" si="24"/>
        <v>0</v>
      </c>
      <c r="G51" s="51">
        <f t="shared" si="24"/>
        <v>0</v>
      </c>
      <c r="H51" s="51">
        <f t="shared" si="24"/>
        <v>0</v>
      </c>
      <c r="I51" s="51">
        <f t="shared" si="24"/>
        <v>0</v>
      </c>
      <c r="J51" s="51">
        <f t="shared" si="24"/>
        <v>0</v>
      </c>
      <c r="K51" s="51">
        <f t="shared" si="24"/>
        <v>0</v>
      </c>
      <c r="L51" s="51">
        <f t="shared" si="24"/>
        <v>0</v>
      </c>
      <c r="M51" s="51">
        <f t="shared" si="24"/>
        <v>0</v>
      </c>
      <c r="N51" s="51">
        <f t="shared" si="24"/>
        <v>0</v>
      </c>
      <c r="O51" s="51">
        <f t="shared" si="24"/>
        <v>0</v>
      </c>
      <c r="P51" s="51">
        <f t="shared" si="24"/>
        <v>0</v>
      </c>
      <c r="Q51" s="51">
        <f t="shared" si="24"/>
        <v>0</v>
      </c>
      <c r="R51" s="51">
        <f t="shared" si="24"/>
        <v>0</v>
      </c>
      <c r="S51" s="51">
        <f t="shared" si="24"/>
        <v>0</v>
      </c>
      <c r="T51" s="51">
        <f t="shared" si="24"/>
        <v>0</v>
      </c>
      <c r="U51" s="51">
        <f t="shared" si="24"/>
        <v>0</v>
      </c>
      <c r="V51" s="51">
        <f t="shared" si="24"/>
        <v>0</v>
      </c>
      <c r="W51" s="51">
        <f t="shared" si="24"/>
        <v>0</v>
      </c>
      <c r="X51" s="51">
        <f t="shared" si="24"/>
        <v>0</v>
      </c>
      <c r="Y51" s="51">
        <f t="shared" si="24"/>
        <v>0</v>
      </c>
      <c r="Z51" s="51">
        <f t="shared" si="24"/>
        <v>32863.125</v>
      </c>
      <c r="AA51" s="51">
        <f t="shared" si="24"/>
        <v>98589.375</v>
      </c>
      <c r="AB51" s="51">
        <f t="shared" si="24"/>
        <v>164315.625</v>
      </c>
      <c r="AC51" s="51">
        <f t="shared" si="24"/>
        <v>230041.875</v>
      </c>
      <c r="AD51" s="51">
        <f t="shared" si="24"/>
        <v>295768.125</v>
      </c>
      <c r="AE51" s="51">
        <f t="shared" si="24"/>
        <v>361494.375</v>
      </c>
      <c r="AF51" s="51">
        <f t="shared" si="24"/>
        <v>427220.625</v>
      </c>
      <c r="AG51" s="51">
        <f t="shared" si="24"/>
        <v>492946.875</v>
      </c>
      <c r="AH51" s="51">
        <f t="shared" si="24"/>
        <v>558673.125</v>
      </c>
      <c r="AI51" s="51">
        <f t="shared" si="24"/>
        <v>624399.375</v>
      </c>
      <c r="AJ51" s="51">
        <f t="shared" si="24"/>
        <v>690125.625</v>
      </c>
      <c r="AK51" s="51">
        <f t="shared" si="24"/>
        <v>755851.875</v>
      </c>
      <c r="AL51" s="51">
        <f t="shared" si="24"/>
        <v>788715</v>
      </c>
      <c r="AM51" s="51">
        <f t="shared" si="24"/>
        <v>788715</v>
      </c>
      <c r="AN51" s="51">
        <f t="shared" si="24"/>
        <v>788715</v>
      </c>
      <c r="AO51" s="51">
        <f t="shared" ref="AO51" si="25">((AN40/2)+SUM(AO40:AY40)+(AZ40/2))/12</f>
        <v>755851.875</v>
      </c>
      <c r="AP51" s="51">
        <f t="shared" ref="AP51" si="26">((AO40/2)+SUM(AP40:AZ40)+(BA40/2))/12</f>
        <v>690125.625</v>
      </c>
      <c r="AQ51" s="51">
        <f t="shared" ref="AQ51" si="27">((AP40/2)+SUM(AQ40:BA40)+(BB40/2))/12</f>
        <v>624399.375</v>
      </c>
      <c r="AR51" s="51">
        <f t="shared" ref="AR51" si="28">((AQ40/2)+SUM(AR40:BB40)+(BC40/2))/12</f>
        <v>558673.125</v>
      </c>
      <c r="AS51" s="51">
        <f t="shared" ref="AS51" si="29">((AR40/2)+SUM(AS40:BC40)+(BD40/2))/12</f>
        <v>492946.875</v>
      </c>
      <c r="AT51" s="51">
        <f t="shared" ref="AT51" si="30">((AS40/2)+SUM(AT40:BD40)+(BE40/2))/12</f>
        <v>427220.625</v>
      </c>
      <c r="AU51" s="51">
        <f t="shared" ref="AU51" si="31">((AT40/2)+SUM(AU40:BE40)+(BF40/2))/12</f>
        <v>361494.375</v>
      </c>
      <c r="AV51" s="51">
        <f t="shared" ref="AV51" si="32">((AU40/2)+SUM(AV40:BF40)+(BG40/2))/12</f>
        <v>295768.125</v>
      </c>
      <c r="AW51" s="51">
        <f t="shared" ref="AW51" si="33">((AV40/2)+SUM(AW40:BG40)+(BH40/2))/12</f>
        <v>230041.875</v>
      </c>
      <c r="AX51" s="51">
        <f t="shared" ref="AX51" si="34">((AW40/2)+SUM(AX40:BH40)+(BI40/2))/12</f>
        <v>164315.625</v>
      </c>
      <c r="AY51" s="51">
        <f t="shared" ref="AY51" si="35">((AX40/2)+SUM(AY40:BI40)+(BJ40/2))/12</f>
        <v>98589.375</v>
      </c>
    </row>
    <row r="52" spans="1:51">
      <c r="A52" s="8">
        <v>65</v>
      </c>
      <c r="C52" s="42" t="s">
        <v>188</v>
      </c>
      <c r="D52" s="43"/>
      <c r="E52" s="4">
        <f>E51</f>
        <v>0</v>
      </c>
      <c r="F52" s="4">
        <f t="shared" ref="F52:AN52" si="36">F51</f>
        <v>0</v>
      </c>
      <c r="G52" s="4">
        <f t="shared" si="36"/>
        <v>0</v>
      </c>
      <c r="H52" s="4">
        <f t="shared" si="36"/>
        <v>0</v>
      </c>
      <c r="I52" s="4">
        <f t="shared" si="36"/>
        <v>0</v>
      </c>
      <c r="J52" s="4">
        <f t="shared" si="36"/>
        <v>0</v>
      </c>
      <c r="K52" s="4">
        <f t="shared" si="36"/>
        <v>0</v>
      </c>
      <c r="L52" s="4">
        <f t="shared" si="36"/>
        <v>0</v>
      </c>
      <c r="M52" s="4">
        <f t="shared" si="36"/>
        <v>0</v>
      </c>
      <c r="N52" s="4">
        <f t="shared" si="36"/>
        <v>0</v>
      </c>
      <c r="O52" s="4">
        <f t="shared" si="36"/>
        <v>0</v>
      </c>
      <c r="P52" s="4">
        <f t="shared" si="36"/>
        <v>0</v>
      </c>
      <c r="Q52" s="4">
        <f t="shared" si="36"/>
        <v>0</v>
      </c>
      <c r="R52" s="4">
        <f t="shared" si="36"/>
        <v>0</v>
      </c>
      <c r="S52" s="4">
        <f t="shared" si="36"/>
        <v>0</v>
      </c>
      <c r="T52" s="4">
        <f t="shared" si="36"/>
        <v>0</v>
      </c>
      <c r="U52" s="4">
        <f t="shared" si="36"/>
        <v>0</v>
      </c>
      <c r="V52" s="4">
        <f t="shared" si="36"/>
        <v>0</v>
      </c>
      <c r="W52" s="4">
        <f t="shared" si="36"/>
        <v>0</v>
      </c>
      <c r="X52" s="4">
        <f t="shared" si="36"/>
        <v>0</v>
      </c>
      <c r="Y52" s="4">
        <f t="shared" si="36"/>
        <v>0</v>
      </c>
      <c r="Z52" s="4">
        <f t="shared" si="36"/>
        <v>32863.125</v>
      </c>
      <c r="AA52" s="4">
        <f t="shared" si="36"/>
        <v>98589.375</v>
      </c>
      <c r="AB52" s="4">
        <f t="shared" si="36"/>
        <v>164315.625</v>
      </c>
      <c r="AC52" s="4">
        <f t="shared" si="36"/>
        <v>230041.875</v>
      </c>
      <c r="AD52" s="4">
        <f t="shared" si="36"/>
        <v>295768.125</v>
      </c>
      <c r="AE52" s="4">
        <f t="shared" si="36"/>
        <v>361494.375</v>
      </c>
      <c r="AF52" s="4">
        <f t="shared" si="36"/>
        <v>427220.625</v>
      </c>
      <c r="AG52" s="4">
        <f t="shared" si="36"/>
        <v>492946.875</v>
      </c>
      <c r="AH52" s="4">
        <f t="shared" si="36"/>
        <v>558673.125</v>
      </c>
      <c r="AI52" s="4">
        <f t="shared" si="36"/>
        <v>624399.375</v>
      </c>
      <c r="AJ52" s="4">
        <f t="shared" si="36"/>
        <v>690125.625</v>
      </c>
      <c r="AK52" s="4">
        <f t="shared" si="36"/>
        <v>755851.875</v>
      </c>
      <c r="AL52" s="4">
        <f t="shared" si="36"/>
        <v>788715</v>
      </c>
      <c r="AM52" s="4">
        <f t="shared" si="36"/>
        <v>788715</v>
      </c>
      <c r="AN52" s="4">
        <f t="shared" si="36"/>
        <v>788715</v>
      </c>
      <c r="AO52" s="4">
        <f t="shared" ref="AO52:AY52" si="37">AO51</f>
        <v>755851.875</v>
      </c>
      <c r="AP52" s="4">
        <f t="shared" si="37"/>
        <v>690125.625</v>
      </c>
      <c r="AQ52" s="4">
        <f t="shared" si="37"/>
        <v>624399.375</v>
      </c>
      <c r="AR52" s="4">
        <f t="shared" si="37"/>
        <v>558673.125</v>
      </c>
      <c r="AS52" s="4">
        <f t="shared" si="37"/>
        <v>492946.875</v>
      </c>
      <c r="AT52" s="4">
        <f t="shared" si="37"/>
        <v>427220.625</v>
      </c>
      <c r="AU52" s="4">
        <f t="shared" si="37"/>
        <v>361494.375</v>
      </c>
      <c r="AV52" s="4">
        <f t="shared" si="37"/>
        <v>295768.125</v>
      </c>
      <c r="AW52" s="4">
        <f t="shared" si="37"/>
        <v>230041.875</v>
      </c>
      <c r="AX52" s="4">
        <f t="shared" si="37"/>
        <v>164315.625</v>
      </c>
      <c r="AY52" s="4">
        <f t="shared" si="37"/>
        <v>98589.375</v>
      </c>
    </row>
    <row r="53" spans="1:51" ht="6" customHeight="1"/>
    <row r="54" spans="1:51">
      <c r="B54" s="91" t="s">
        <v>189</v>
      </c>
      <c r="C54" s="91"/>
    </row>
    <row r="55" spans="1:51">
      <c r="B55" s="91"/>
      <c r="C55" s="91"/>
    </row>
  </sheetData>
  <mergeCells count="1">
    <mergeCell ref="B54:C55"/>
  </mergeCells>
  <pageMargins left="0.7" right="0.7" top="0.89124999999999999" bottom="0.75" header="0.3" footer="0.3"/>
  <pageSetup scale="51" fitToWidth="0" orientation="landscape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Exhibit 1.10 Pg 1</vt:lpstr>
      <vt:lpstr>Exhibit 1.10 Pg 2 COS</vt:lpstr>
      <vt:lpstr>Exhibit 1.10 pg 3 Rates</vt:lpstr>
      <vt:lpstr>Exhibit 1.10 Pg 4 Typical 70</vt:lpstr>
      <vt:lpstr>Calculations - Mains</vt:lpstr>
      <vt:lpstr>Mains Detail</vt:lpstr>
      <vt:lpstr>Calculations - Services</vt:lpstr>
      <vt:lpstr>Services Detail</vt:lpstr>
      <vt:lpstr>Cumulative_Investment</vt:lpstr>
      <vt:lpstr>'Exhibit 1.10 Pg 1'!Print_Area</vt:lpstr>
      <vt:lpstr>'Exhibit 1.10 Pg 2 COS'!Print_Area</vt:lpstr>
      <vt:lpstr>'Exhibit 1.10 pg 3 Rates'!Print_Area</vt:lpstr>
      <vt:lpstr>'Exhibit 1.10 Pg 4 Typical 70'!Print_Area</vt:lpstr>
      <vt:lpstr>'Mains Detail'!Print_Area</vt:lpstr>
      <vt:lpstr>'Services Detail'!Print_Area</vt:lpstr>
      <vt:lpstr>'Mains Detail'!Print_Titles</vt:lpstr>
      <vt:lpstr>'Services Detail'!Print_Titles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Austin Summers</dc:creator>
  <cp:keywords/>
  <dc:description/>
  <cp:lastModifiedBy>Fred Nass</cp:lastModifiedBy>
  <cp:revision/>
  <cp:lastPrinted>2024-09-19T19:59:09Z</cp:lastPrinted>
  <dcterms:created xsi:type="dcterms:W3CDTF">2011-08-18T22:49:59Z</dcterms:created>
  <dcterms:modified xsi:type="dcterms:W3CDTF">2025-09-19T16:57:25Z</dcterms:modified>
  <cp:category/>
  <cp:contentStatus/>
</cp:coreProperties>
</file>