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s\Pscweb\utilities\gas\25docs\25057T03\"/>
    </mc:Choice>
  </mc:AlternateContent>
  <xr:revisionPtr revIDLastSave="0" documentId="8_{7142C457-600C-49B7-8C2E-A5B95AA49AF7}" xr6:coauthVersionLast="47" xr6:coauthVersionMax="47" xr10:uidLastSave="{00000000-0000-0000-0000-000000000000}"/>
  <bookViews>
    <workbookView xWindow="465" yWindow="210" windowWidth="22560" windowHeight="19875" xr2:uid="{6AF7304C-8424-43CE-A1B9-B4DFCACF015C}"/>
  </bookViews>
  <sheets>
    <sheet name="Exhibit 1.02" sheetId="1" r:id="rId1"/>
    <sheet name="Exhibit 1.03" sheetId="4" r:id="rId2"/>
    <sheet name="Exhibit 1.04" sheetId="2" r:id="rId3"/>
    <sheet name="Exhibit 1.05" sheetId="5" r:id="rId4"/>
    <sheet name="Exhibit 1.06" sheetId="3" r:id="rId5"/>
    <sheet name="Exhibit 1.07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E13" i="6" s="1"/>
  <c r="D14" i="6"/>
  <c r="E14" i="6" s="1"/>
  <c r="D15" i="6"/>
  <c r="E15" i="6" s="1"/>
  <c r="D12" i="6"/>
  <c r="E12" i="6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12" i="5"/>
  <c r="E12" i="5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2" i="4"/>
  <c r="E12" i="4" s="1"/>
  <c r="E15" i="3"/>
  <c r="F15" i="3" s="1"/>
  <c r="G15" i="3" s="1"/>
  <c r="E14" i="3"/>
  <c r="F14" i="3" s="1"/>
  <c r="G14" i="3" s="1"/>
  <c r="E13" i="3"/>
  <c r="F13" i="3" s="1"/>
  <c r="G13" i="3" s="1"/>
  <c r="E12" i="3"/>
  <c r="F12" i="3" s="1"/>
  <c r="G12" i="3" s="1"/>
  <c r="E13" i="1" l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2" i="1"/>
  <c r="F12" i="1" s="1"/>
  <c r="G12" i="1" s="1"/>
</calcChain>
</file>

<file path=xl/sharedStrings.xml><?xml version="1.0" encoding="utf-8"?>
<sst xmlns="http://schemas.openxmlformats.org/spreadsheetml/2006/main" count="90" uniqueCount="28">
  <si>
    <t>Gas Daily Market Index Price</t>
  </si>
  <si>
    <t>Restriction Dates</t>
  </si>
  <si>
    <t>Monthly Market Index Price</t>
  </si>
  <si>
    <t>Absolute Value 
of 
Monthly-Daily</t>
  </si>
  <si>
    <t>Penalty Amount</t>
  </si>
  <si>
    <t xml:space="preserve">Absolute 
Value 
+ $0.25 </t>
  </si>
  <si>
    <t>Example #2 Balancing Restrictions for October 4-11, 2023</t>
  </si>
  <si>
    <t>Example #1 Balancing Restrictions for January 6-8 &amp; 13-16, 2024</t>
  </si>
  <si>
    <t>Current Tariff Language</t>
  </si>
  <si>
    <t>Proposed Change</t>
  </si>
  <si>
    <t>Gas Daily 
Market Index 
Price</t>
  </si>
  <si>
    <t>Gas Daily 
Market Index 
+ $1.00</t>
  </si>
  <si>
    <t>Penalty 
Amount</t>
  </si>
  <si>
    <t>(A)</t>
  </si>
  <si>
    <t>(B)</t>
  </si>
  <si>
    <t>(C)</t>
  </si>
  <si>
    <t>(D)</t>
  </si>
  <si>
    <t>(E)</t>
  </si>
  <si>
    <t>(F)</t>
  </si>
  <si>
    <t>Enbridge Gas Utah</t>
  </si>
  <si>
    <t>EGU Exhibit 1.02</t>
  </si>
  <si>
    <t>EGU Exhibit 1.03</t>
  </si>
  <si>
    <t>EGU Exhibit 1.04</t>
  </si>
  <si>
    <t>EGU Exhibit 1.05</t>
  </si>
  <si>
    <t>EGU Exhibit 1.06</t>
  </si>
  <si>
    <t>EGU Exhibit 1.07</t>
  </si>
  <si>
    <t>Docket No. 25-057-T03</t>
  </si>
  <si>
    <t>Example #3 Balancing Restrictions for May 28-31,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</si>
</sst>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A162-9924-49E1-8663-BCCF6B511BD4}">
  <dimension ref="A1:G18"/>
  <sheetViews>
    <sheetView tabSelected="1" workbookViewId="0">
      <selection activeCell="G2" sqref="G2"/>
    </sheetView>
  </sheetViews>
  <sheetFormatPr defaultRowHeight="15" x14ac:dyDescent="0.25"/>
  <cols>
    <col min="1" max="1" width="3.7109375" style="7" customWidth="1"/>
    <col min="2" max="2" width="13.28515625" style="1" customWidth="1"/>
    <col min="3" max="7" width="14.7109375" customWidth="1"/>
    <col min="8" max="10" width="11.7109375" customWidth="1"/>
  </cols>
  <sheetData>
    <row r="1" spans="1:7" x14ac:dyDescent="0.25">
      <c r="G1" s="9" t="s">
        <v>19</v>
      </c>
    </row>
    <row r="2" spans="1:7" x14ac:dyDescent="0.25">
      <c r="G2" s="9" t="s">
        <v>26</v>
      </c>
    </row>
    <row r="3" spans="1:7" x14ac:dyDescent="0.25">
      <c r="G3" s="9" t="s">
        <v>20</v>
      </c>
    </row>
    <row r="4" spans="1:7" x14ac:dyDescent="0.25">
      <c r="G4" s="9"/>
    </row>
    <row r="7" spans="1:7" ht="15.75" x14ac:dyDescent="0.25">
      <c r="B7" s="11" t="s">
        <v>7</v>
      </c>
      <c r="C7" s="11"/>
      <c r="D7" s="11"/>
      <c r="E7" s="11"/>
      <c r="F7" s="11"/>
      <c r="G7" s="11"/>
    </row>
    <row r="8" spans="1:7" ht="15.75" x14ac:dyDescent="0.25">
      <c r="B8" s="11" t="s">
        <v>8</v>
      </c>
      <c r="C8" s="11"/>
      <c r="D8" s="11"/>
      <c r="E8" s="11"/>
      <c r="F8" s="11"/>
      <c r="G8" s="11"/>
    </row>
    <row r="9" spans="1:7" ht="15.75" x14ac:dyDescent="0.25">
      <c r="B9" s="8"/>
      <c r="C9" s="8"/>
      <c r="D9" s="8"/>
      <c r="E9" s="8"/>
      <c r="F9" s="8"/>
      <c r="G9" s="8"/>
    </row>
    <row r="10" spans="1:7" x14ac:dyDescent="0.25"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</row>
    <row r="11" spans="1:7" ht="43.5" customHeight="1" x14ac:dyDescent="0.25">
      <c r="B11" s="10" t="s">
        <v>1</v>
      </c>
      <c r="C11" s="10" t="s">
        <v>2</v>
      </c>
      <c r="D11" s="10" t="s">
        <v>0</v>
      </c>
      <c r="E11" s="10" t="s">
        <v>3</v>
      </c>
      <c r="F11" s="10" t="s">
        <v>5</v>
      </c>
      <c r="G11" s="10" t="s">
        <v>4</v>
      </c>
    </row>
    <row r="12" spans="1:7" x14ac:dyDescent="0.25">
      <c r="A12" s="7">
        <v>1</v>
      </c>
      <c r="B12" s="2">
        <v>45297</v>
      </c>
      <c r="C12" s="3">
        <v>3.56</v>
      </c>
      <c r="D12" s="5">
        <v>5.67</v>
      </c>
      <c r="E12" s="3">
        <f t="shared" ref="E12:E18" si="0">+ABS(C12-D12)</f>
        <v>2.11</v>
      </c>
      <c r="F12" s="3">
        <f t="shared" ref="F12:F18" si="1">+E12+0.25</f>
        <v>2.36</v>
      </c>
      <c r="G12" s="3">
        <f t="shared" ref="G12:G18" si="2">+MAX(1,F12)</f>
        <v>2.36</v>
      </c>
    </row>
    <row r="13" spans="1:7" x14ac:dyDescent="0.25">
      <c r="A13" s="7">
        <v>2</v>
      </c>
      <c r="B13" s="2">
        <v>45298</v>
      </c>
      <c r="C13" s="3">
        <v>3.56</v>
      </c>
      <c r="D13" s="5">
        <v>5.67</v>
      </c>
      <c r="E13" s="3">
        <f t="shared" si="0"/>
        <v>2.11</v>
      </c>
      <c r="F13" s="3">
        <f t="shared" si="1"/>
        <v>2.36</v>
      </c>
      <c r="G13" s="3">
        <f t="shared" si="2"/>
        <v>2.36</v>
      </c>
    </row>
    <row r="14" spans="1:7" x14ac:dyDescent="0.25">
      <c r="A14" s="7">
        <v>3</v>
      </c>
      <c r="B14" s="2">
        <v>45299</v>
      </c>
      <c r="C14" s="3">
        <v>3.56</v>
      </c>
      <c r="D14" s="5">
        <v>5.67</v>
      </c>
      <c r="E14" s="3">
        <f t="shared" si="0"/>
        <v>2.11</v>
      </c>
      <c r="F14" s="3">
        <f t="shared" si="1"/>
        <v>2.36</v>
      </c>
      <c r="G14" s="3">
        <f t="shared" si="2"/>
        <v>2.36</v>
      </c>
    </row>
    <row r="15" spans="1:7" x14ac:dyDescent="0.25">
      <c r="A15" s="7">
        <v>4</v>
      </c>
      <c r="B15" s="2">
        <v>45304</v>
      </c>
      <c r="C15" s="3">
        <v>3.56</v>
      </c>
      <c r="D15" s="5">
        <v>22.82</v>
      </c>
      <c r="E15" s="3">
        <f t="shared" si="0"/>
        <v>19.260000000000002</v>
      </c>
      <c r="F15" s="3">
        <f t="shared" si="1"/>
        <v>19.510000000000002</v>
      </c>
      <c r="G15" s="3">
        <f t="shared" si="2"/>
        <v>19.510000000000002</v>
      </c>
    </row>
    <row r="16" spans="1:7" x14ac:dyDescent="0.25">
      <c r="A16" s="7">
        <v>5</v>
      </c>
      <c r="B16" s="2">
        <v>45305</v>
      </c>
      <c r="C16" s="3">
        <v>3.56</v>
      </c>
      <c r="D16" s="5">
        <v>22.82</v>
      </c>
      <c r="E16" s="3">
        <f t="shared" si="0"/>
        <v>19.260000000000002</v>
      </c>
      <c r="F16" s="3">
        <f t="shared" si="1"/>
        <v>19.510000000000002</v>
      </c>
      <c r="G16" s="3">
        <f t="shared" si="2"/>
        <v>19.510000000000002</v>
      </c>
    </row>
    <row r="17" spans="1:7" x14ac:dyDescent="0.25">
      <c r="A17" s="7">
        <v>6</v>
      </c>
      <c r="B17" s="2">
        <v>45306</v>
      </c>
      <c r="C17" s="3">
        <v>3.56</v>
      </c>
      <c r="D17" s="5">
        <v>22.82</v>
      </c>
      <c r="E17" s="3">
        <f t="shared" si="0"/>
        <v>19.260000000000002</v>
      </c>
      <c r="F17" s="3">
        <f t="shared" si="1"/>
        <v>19.510000000000002</v>
      </c>
      <c r="G17" s="3">
        <f t="shared" si="2"/>
        <v>19.510000000000002</v>
      </c>
    </row>
    <row r="18" spans="1:7" x14ac:dyDescent="0.25">
      <c r="A18" s="7">
        <v>7</v>
      </c>
      <c r="B18" s="2">
        <v>45307</v>
      </c>
      <c r="C18" s="3">
        <v>3.56</v>
      </c>
      <c r="D18" s="5">
        <v>22.82</v>
      </c>
      <c r="E18" s="3">
        <f t="shared" si="0"/>
        <v>19.260000000000002</v>
      </c>
      <c r="F18" s="3">
        <f t="shared" si="1"/>
        <v>19.510000000000002</v>
      </c>
      <c r="G18" s="3">
        <f t="shared" si="2"/>
        <v>19.510000000000002</v>
      </c>
    </row>
  </sheetData>
  <mergeCells count="2">
    <mergeCell ref="B7:G7"/>
    <mergeCell ref="B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B94D-EC23-4FD9-8169-C0930B875F6F}">
  <dimension ref="A1:F18"/>
  <sheetViews>
    <sheetView zoomScaleNormal="100" workbookViewId="0">
      <selection activeCell="F2" sqref="F2"/>
    </sheetView>
  </sheetViews>
  <sheetFormatPr defaultRowHeight="15" x14ac:dyDescent="0.25"/>
  <cols>
    <col min="1" max="1" width="8.7109375" customWidth="1"/>
    <col min="2" max="2" width="13.28515625" style="1" customWidth="1"/>
    <col min="3" max="5" width="17.5703125" customWidth="1"/>
    <col min="6" max="6" width="14.42578125" customWidth="1"/>
    <col min="7" max="8" width="11.7109375" customWidth="1"/>
  </cols>
  <sheetData>
    <row r="1" spans="1:6" x14ac:dyDescent="0.25">
      <c r="A1" s="7"/>
      <c r="F1" s="9" t="s">
        <v>19</v>
      </c>
    </row>
    <row r="2" spans="1:6" x14ac:dyDescent="0.25">
      <c r="A2" s="7"/>
      <c r="F2" s="9" t="s">
        <v>26</v>
      </c>
    </row>
    <row r="3" spans="1:6" x14ac:dyDescent="0.25">
      <c r="A3" s="7"/>
      <c r="F3" s="9" t="s">
        <v>21</v>
      </c>
    </row>
    <row r="4" spans="1:6" x14ac:dyDescent="0.25">
      <c r="A4" s="7"/>
      <c r="F4" s="9"/>
    </row>
    <row r="5" spans="1:6" x14ac:dyDescent="0.25">
      <c r="A5" s="7"/>
    </row>
    <row r="7" spans="1:6" ht="15.75" x14ac:dyDescent="0.25">
      <c r="B7" s="11" t="s">
        <v>7</v>
      </c>
      <c r="C7" s="11"/>
      <c r="D7" s="11"/>
      <c r="E7" s="11"/>
    </row>
    <row r="8" spans="1:6" ht="15.75" x14ac:dyDescent="0.25">
      <c r="B8" s="11" t="s">
        <v>9</v>
      </c>
      <c r="C8" s="11"/>
      <c r="D8" s="11"/>
      <c r="E8" s="11"/>
    </row>
    <row r="9" spans="1:6" ht="15.75" x14ac:dyDescent="0.25">
      <c r="B9" s="8"/>
      <c r="C9" s="8"/>
      <c r="D9" s="8"/>
      <c r="E9" s="8"/>
    </row>
    <row r="10" spans="1:6" x14ac:dyDescent="0.25">
      <c r="B10" s="7" t="s">
        <v>13</v>
      </c>
      <c r="C10" s="7" t="s">
        <v>14</v>
      </c>
      <c r="D10" s="7" t="s">
        <v>15</v>
      </c>
      <c r="E10" s="7" t="s">
        <v>16</v>
      </c>
    </row>
    <row r="11" spans="1:6" ht="43.5" customHeight="1" x14ac:dyDescent="0.25">
      <c r="B11" s="10" t="s">
        <v>1</v>
      </c>
      <c r="C11" s="10" t="s">
        <v>10</v>
      </c>
      <c r="D11" s="10" t="s">
        <v>11</v>
      </c>
      <c r="E11" s="10" t="s">
        <v>12</v>
      </c>
    </row>
    <row r="12" spans="1:6" x14ac:dyDescent="0.25">
      <c r="A12" s="7">
        <v>1</v>
      </c>
      <c r="B12" s="2">
        <v>45297</v>
      </c>
      <c r="C12" s="5">
        <v>5.67</v>
      </c>
      <c r="D12" s="6">
        <f>+C12+1</f>
        <v>6.67</v>
      </c>
      <c r="E12" s="6">
        <f>+D12</f>
        <v>6.67</v>
      </c>
    </row>
    <row r="13" spans="1:6" x14ac:dyDescent="0.25">
      <c r="A13" s="7">
        <v>2</v>
      </c>
      <c r="B13" s="2">
        <v>45298</v>
      </c>
      <c r="C13" s="5">
        <v>5.67</v>
      </c>
      <c r="D13" s="6">
        <f t="shared" ref="D13:D18" si="0">+C13+1</f>
        <v>6.67</v>
      </c>
      <c r="E13" s="6">
        <f t="shared" ref="E13:E18" si="1">+D13</f>
        <v>6.67</v>
      </c>
    </row>
    <row r="14" spans="1:6" x14ac:dyDescent="0.25">
      <c r="A14" s="7">
        <v>3</v>
      </c>
      <c r="B14" s="2">
        <v>45299</v>
      </c>
      <c r="C14" s="5">
        <v>5.67</v>
      </c>
      <c r="D14" s="6">
        <f t="shared" si="0"/>
        <v>6.67</v>
      </c>
      <c r="E14" s="6">
        <f t="shared" si="1"/>
        <v>6.67</v>
      </c>
    </row>
    <row r="15" spans="1:6" x14ac:dyDescent="0.25">
      <c r="A15" s="7">
        <v>4</v>
      </c>
      <c r="B15" s="2">
        <v>45304</v>
      </c>
      <c r="C15" s="5">
        <v>22.82</v>
      </c>
      <c r="D15" s="6">
        <f t="shared" si="0"/>
        <v>23.82</v>
      </c>
      <c r="E15" s="6">
        <f t="shared" si="1"/>
        <v>23.82</v>
      </c>
    </row>
    <row r="16" spans="1:6" x14ac:dyDescent="0.25">
      <c r="A16" s="7">
        <v>5</v>
      </c>
      <c r="B16" s="2">
        <v>45305</v>
      </c>
      <c r="C16" s="5">
        <v>22.82</v>
      </c>
      <c r="D16" s="6">
        <f t="shared" si="0"/>
        <v>23.82</v>
      </c>
      <c r="E16" s="6">
        <f t="shared" si="1"/>
        <v>23.82</v>
      </c>
    </row>
    <row r="17" spans="1:5" x14ac:dyDescent="0.25">
      <c r="A17" s="7">
        <v>6</v>
      </c>
      <c r="B17" s="2">
        <v>45306</v>
      </c>
      <c r="C17" s="5">
        <v>22.82</v>
      </c>
      <c r="D17" s="6">
        <f t="shared" si="0"/>
        <v>23.82</v>
      </c>
      <c r="E17" s="6">
        <f t="shared" si="1"/>
        <v>23.82</v>
      </c>
    </row>
    <row r="18" spans="1:5" x14ac:dyDescent="0.25">
      <c r="A18" s="7">
        <v>7</v>
      </c>
      <c r="B18" s="2">
        <v>45307</v>
      </c>
      <c r="C18" s="5">
        <v>22.82</v>
      </c>
      <c r="D18" s="6">
        <f t="shared" si="0"/>
        <v>23.82</v>
      </c>
      <c r="E18" s="6">
        <f t="shared" si="1"/>
        <v>23.82</v>
      </c>
    </row>
  </sheetData>
  <mergeCells count="2">
    <mergeCell ref="B7:E7"/>
    <mergeCell ref="B8:E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4378-A1FB-4F38-9AC7-EA30E2AC08C5}">
  <dimension ref="A1:G19"/>
  <sheetViews>
    <sheetView workbookViewId="0">
      <selection activeCell="G2" sqref="G2"/>
    </sheetView>
  </sheetViews>
  <sheetFormatPr defaultRowHeight="15" x14ac:dyDescent="0.25"/>
  <cols>
    <col min="1" max="1" width="3.7109375" customWidth="1"/>
    <col min="2" max="2" width="13.28515625" style="1" customWidth="1"/>
    <col min="3" max="7" width="14.7109375" customWidth="1"/>
    <col min="8" max="10" width="11.7109375" customWidth="1"/>
  </cols>
  <sheetData>
    <row r="1" spans="1:7" x14ac:dyDescent="0.25">
      <c r="A1" s="7"/>
      <c r="G1" s="9" t="s">
        <v>19</v>
      </c>
    </row>
    <row r="2" spans="1:7" x14ac:dyDescent="0.25">
      <c r="A2" s="7"/>
      <c r="G2" s="9" t="s">
        <v>26</v>
      </c>
    </row>
    <row r="3" spans="1:7" x14ac:dyDescent="0.25">
      <c r="A3" s="7"/>
      <c r="G3" s="9" t="s">
        <v>22</v>
      </c>
    </row>
    <row r="4" spans="1:7" x14ac:dyDescent="0.25">
      <c r="A4" s="7"/>
      <c r="G4" s="9"/>
    </row>
    <row r="5" spans="1:7" x14ac:dyDescent="0.25">
      <c r="A5" s="7"/>
    </row>
    <row r="6" spans="1:7" x14ac:dyDescent="0.25">
      <c r="A6" s="7"/>
    </row>
    <row r="7" spans="1:7" ht="15.75" x14ac:dyDescent="0.25">
      <c r="B7" s="11" t="s">
        <v>6</v>
      </c>
      <c r="C7" s="11"/>
      <c r="D7" s="11"/>
      <c r="E7" s="11"/>
      <c r="F7" s="11"/>
      <c r="G7" s="11"/>
    </row>
    <row r="8" spans="1:7" ht="15.75" x14ac:dyDescent="0.25">
      <c r="B8" s="11" t="s">
        <v>8</v>
      </c>
      <c r="C8" s="11"/>
      <c r="D8" s="11"/>
      <c r="E8" s="11"/>
      <c r="F8" s="11"/>
      <c r="G8" s="11"/>
    </row>
    <row r="9" spans="1:7" ht="15.75" x14ac:dyDescent="0.25">
      <c r="B9" s="8"/>
      <c r="C9" s="8"/>
      <c r="D9" s="8"/>
      <c r="E9" s="8"/>
      <c r="F9" s="8"/>
      <c r="G9" s="8"/>
    </row>
    <row r="10" spans="1:7" x14ac:dyDescent="0.25"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</row>
    <row r="11" spans="1:7" ht="43.5" customHeight="1" x14ac:dyDescent="0.25">
      <c r="B11" s="10" t="s">
        <v>1</v>
      </c>
      <c r="C11" s="10" t="s">
        <v>2</v>
      </c>
      <c r="D11" s="10" t="s">
        <v>0</v>
      </c>
      <c r="E11" s="10" t="s">
        <v>3</v>
      </c>
      <c r="F11" s="10" t="s">
        <v>5</v>
      </c>
      <c r="G11" s="10" t="s">
        <v>4</v>
      </c>
    </row>
    <row r="12" spans="1:7" x14ac:dyDescent="0.25">
      <c r="A12" s="7">
        <v>1</v>
      </c>
      <c r="B12" s="2">
        <v>45203</v>
      </c>
      <c r="C12" s="3">
        <v>2.6</v>
      </c>
      <c r="D12" s="4">
        <v>2.4550000000000001</v>
      </c>
      <c r="E12" s="3">
        <f t="shared" ref="E12:E19" si="0">+ABS(C12-D12)</f>
        <v>0.14500000000000002</v>
      </c>
      <c r="F12" s="3">
        <f t="shared" ref="F12:F19" si="1">+E12+0.25</f>
        <v>0.39500000000000002</v>
      </c>
      <c r="G12" s="3">
        <f t="shared" ref="G12:G19" si="2">+MAX(1,F12)</f>
        <v>1</v>
      </c>
    </row>
    <row r="13" spans="1:7" x14ac:dyDescent="0.25">
      <c r="A13" s="7">
        <v>2</v>
      </c>
      <c r="B13" s="2">
        <v>45204</v>
      </c>
      <c r="C13" s="3">
        <v>2.6</v>
      </c>
      <c r="D13" s="4">
        <v>2.6749999999999998</v>
      </c>
      <c r="E13" s="3">
        <f t="shared" si="0"/>
        <v>7.4999999999999734E-2</v>
      </c>
      <c r="F13" s="3">
        <f t="shared" si="1"/>
        <v>0.32499999999999973</v>
      </c>
      <c r="G13" s="3">
        <f t="shared" si="2"/>
        <v>1</v>
      </c>
    </row>
    <row r="14" spans="1:7" x14ac:dyDescent="0.25">
      <c r="A14" s="7">
        <v>3</v>
      </c>
      <c r="B14" s="2">
        <v>45205</v>
      </c>
      <c r="C14" s="3">
        <v>2.6</v>
      </c>
      <c r="D14" s="4">
        <v>2.625</v>
      </c>
      <c r="E14" s="3">
        <f t="shared" si="0"/>
        <v>2.4999999999999911E-2</v>
      </c>
      <c r="F14" s="3">
        <f t="shared" si="1"/>
        <v>0.27499999999999991</v>
      </c>
      <c r="G14" s="3">
        <f t="shared" si="2"/>
        <v>1</v>
      </c>
    </row>
    <row r="15" spans="1:7" x14ac:dyDescent="0.25">
      <c r="A15" s="7">
        <v>4</v>
      </c>
      <c r="B15" s="2">
        <v>45206</v>
      </c>
      <c r="C15" s="3">
        <v>2.6</v>
      </c>
      <c r="D15" s="4">
        <v>2.5049999999999999</v>
      </c>
      <c r="E15" s="3">
        <f t="shared" si="0"/>
        <v>9.5000000000000195E-2</v>
      </c>
      <c r="F15" s="3">
        <f t="shared" si="1"/>
        <v>0.3450000000000002</v>
      </c>
      <c r="G15" s="3">
        <f t="shared" si="2"/>
        <v>1</v>
      </c>
    </row>
    <row r="16" spans="1:7" x14ac:dyDescent="0.25">
      <c r="A16" s="7">
        <v>5</v>
      </c>
      <c r="B16" s="2">
        <v>45207</v>
      </c>
      <c r="C16" s="3">
        <v>2.6</v>
      </c>
      <c r="D16" s="4">
        <v>2.5049999999999999</v>
      </c>
      <c r="E16" s="3">
        <f t="shared" si="0"/>
        <v>9.5000000000000195E-2</v>
      </c>
      <c r="F16" s="3">
        <f t="shared" si="1"/>
        <v>0.3450000000000002</v>
      </c>
      <c r="G16" s="3">
        <f t="shared" si="2"/>
        <v>1</v>
      </c>
    </row>
    <row r="17" spans="1:7" x14ac:dyDescent="0.25">
      <c r="A17" s="7">
        <v>6</v>
      </c>
      <c r="B17" s="2">
        <v>45208</v>
      </c>
      <c r="C17" s="3">
        <v>2.6</v>
      </c>
      <c r="D17" s="4">
        <v>2.5049999999999999</v>
      </c>
      <c r="E17" s="3">
        <f t="shared" si="0"/>
        <v>9.5000000000000195E-2</v>
      </c>
      <c r="F17" s="3">
        <f t="shared" si="1"/>
        <v>0.3450000000000002</v>
      </c>
      <c r="G17" s="3">
        <f t="shared" si="2"/>
        <v>1</v>
      </c>
    </row>
    <row r="18" spans="1:7" x14ac:dyDescent="0.25">
      <c r="A18" s="7">
        <v>7</v>
      </c>
      <c r="B18" s="2">
        <v>45209</v>
      </c>
      <c r="C18" s="3">
        <v>2.6</v>
      </c>
      <c r="D18" s="4">
        <v>2.5350000000000001</v>
      </c>
      <c r="E18" s="3">
        <f t="shared" si="0"/>
        <v>6.4999999999999947E-2</v>
      </c>
      <c r="F18" s="3">
        <f t="shared" si="1"/>
        <v>0.31499999999999995</v>
      </c>
      <c r="G18" s="3">
        <f t="shared" si="2"/>
        <v>1</v>
      </c>
    </row>
    <row r="19" spans="1:7" x14ac:dyDescent="0.25">
      <c r="A19" s="7">
        <v>8</v>
      </c>
      <c r="B19" s="2">
        <v>45210</v>
      </c>
      <c r="C19" s="3">
        <v>2.6</v>
      </c>
      <c r="D19" s="4">
        <v>2.5950000000000002</v>
      </c>
      <c r="E19" s="3">
        <f t="shared" si="0"/>
        <v>4.9999999999998934E-3</v>
      </c>
      <c r="F19" s="3">
        <f t="shared" si="1"/>
        <v>0.25499999999999989</v>
      </c>
      <c r="G19" s="3">
        <f t="shared" si="2"/>
        <v>1</v>
      </c>
    </row>
  </sheetData>
  <mergeCells count="2">
    <mergeCell ref="B7:G7"/>
    <mergeCell ref="B8:G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90D2-D933-4892-9828-4C659696BC98}">
  <sheetPr>
    <pageSetUpPr fitToPage="1"/>
  </sheetPr>
  <dimension ref="A1:G19"/>
  <sheetViews>
    <sheetView zoomScaleNormal="100" workbookViewId="0">
      <selection activeCell="F2" sqref="F2"/>
    </sheetView>
  </sheetViews>
  <sheetFormatPr defaultRowHeight="15" x14ac:dyDescent="0.25"/>
  <cols>
    <col min="1" max="1" width="8.7109375" style="7" customWidth="1"/>
    <col min="2" max="2" width="13.28515625" style="1" customWidth="1"/>
    <col min="3" max="5" width="14.7109375" customWidth="1"/>
    <col min="6" max="6" width="14.42578125" customWidth="1"/>
    <col min="7" max="8" width="11.7109375" customWidth="1"/>
  </cols>
  <sheetData>
    <row r="1" spans="1:7" x14ac:dyDescent="0.25">
      <c r="F1" s="9" t="s">
        <v>19</v>
      </c>
    </row>
    <row r="2" spans="1:7" x14ac:dyDescent="0.25">
      <c r="F2" s="9" t="s">
        <v>26</v>
      </c>
    </row>
    <row r="3" spans="1:7" x14ac:dyDescent="0.25">
      <c r="F3" s="9" t="s">
        <v>23</v>
      </c>
    </row>
    <row r="4" spans="1:7" x14ac:dyDescent="0.25">
      <c r="F4" s="9"/>
    </row>
    <row r="6" spans="1:7" x14ac:dyDescent="0.25">
      <c r="A6"/>
    </row>
    <row r="7" spans="1:7" ht="15.75" x14ac:dyDescent="0.25">
      <c r="B7" s="11" t="s">
        <v>6</v>
      </c>
      <c r="C7" s="11"/>
      <c r="D7" s="11"/>
      <c r="E7" s="11"/>
      <c r="G7" s="9"/>
    </row>
    <row r="8" spans="1:7" ht="15.75" x14ac:dyDescent="0.25">
      <c r="B8" s="11" t="s">
        <v>9</v>
      </c>
      <c r="C8" s="11"/>
      <c r="D8" s="11"/>
      <c r="E8" s="11"/>
      <c r="G8" s="9"/>
    </row>
    <row r="9" spans="1:7" ht="15.75" x14ac:dyDescent="0.25">
      <c r="B9" s="8"/>
      <c r="C9" s="8"/>
      <c r="D9" s="8"/>
      <c r="E9" s="8"/>
      <c r="G9" s="9"/>
    </row>
    <row r="10" spans="1:7" x14ac:dyDescent="0.25">
      <c r="B10" s="7" t="s">
        <v>13</v>
      </c>
      <c r="C10" s="7" t="s">
        <v>14</v>
      </c>
      <c r="D10" s="7" t="s">
        <v>15</v>
      </c>
      <c r="E10" s="7" t="s">
        <v>16</v>
      </c>
      <c r="G10" s="9"/>
    </row>
    <row r="11" spans="1:7" ht="43.5" customHeight="1" x14ac:dyDescent="0.25">
      <c r="B11" s="10" t="s">
        <v>1</v>
      </c>
      <c r="C11" s="10" t="s">
        <v>10</v>
      </c>
      <c r="D11" s="10" t="s">
        <v>11</v>
      </c>
      <c r="E11" s="10" t="s">
        <v>12</v>
      </c>
      <c r="G11" s="9"/>
    </row>
    <row r="12" spans="1:7" x14ac:dyDescent="0.25">
      <c r="A12" s="7">
        <v>1</v>
      </c>
      <c r="B12" s="2">
        <v>45203</v>
      </c>
      <c r="C12" s="5">
        <v>2.4550000000000001</v>
      </c>
      <c r="D12" s="6">
        <f>+C12+1</f>
        <v>3.4550000000000001</v>
      </c>
      <c r="E12" s="6">
        <f>+D12</f>
        <v>3.4550000000000001</v>
      </c>
    </row>
    <row r="13" spans="1:7" x14ac:dyDescent="0.25">
      <c r="A13" s="7">
        <v>2</v>
      </c>
      <c r="B13" s="2">
        <v>45204</v>
      </c>
      <c r="C13" s="5">
        <v>2.6749999999999998</v>
      </c>
      <c r="D13" s="6">
        <f t="shared" ref="D13:D19" si="0">+C13+1</f>
        <v>3.6749999999999998</v>
      </c>
      <c r="E13" s="6">
        <f t="shared" ref="E13:E19" si="1">+D13</f>
        <v>3.6749999999999998</v>
      </c>
    </row>
    <row r="14" spans="1:7" x14ac:dyDescent="0.25">
      <c r="A14" s="7">
        <v>3</v>
      </c>
      <c r="B14" s="2">
        <v>45205</v>
      </c>
      <c r="C14" s="5">
        <v>2.625</v>
      </c>
      <c r="D14" s="6">
        <f t="shared" si="0"/>
        <v>3.625</v>
      </c>
      <c r="E14" s="6">
        <f t="shared" si="1"/>
        <v>3.625</v>
      </c>
    </row>
    <row r="15" spans="1:7" x14ac:dyDescent="0.25">
      <c r="A15" s="7">
        <v>4</v>
      </c>
      <c r="B15" s="2">
        <v>45206</v>
      </c>
      <c r="C15" s="5">
        <v>2.5049999999999999</v>
      </c>
      <c r="D15" s="6">
        <f t="shared" si="0"/>
        <v>3.5049999999999999</v>
      </c>
      <c r="E15" s="6">
        <f t="shared" si="1"/>
        <v>3.5049999999999999</v>
      </c>
    </row>
    <row r="16" spans="1:7" x14ac:dyDescent="0.25">
      <c r="A16" s="7">
        <v>5</v>
      </c>
      <c r="B16" s="2">
        <v>45207</v>
      </c>
      <c r="C16" s="5">
        <v>2.5049999999999999</v>
      </c>
      <c r="D16" s="6">
        <f t="shared" si="0"/>
        <v>3.5049999999999999</v>
      </c>
      <c r="E16" s="6">
        <f t="shared" si="1"/>
        <v>3.5049999999999999</v>
      </c>
    </row>
    <row r="17" spans="1:5" x14ac:dyDescent="0.25">
      <c r="A17" s="7">
        <v>6</v>
      </c>
      <c r="B17" s="2">
        <v>45208</v>
      </c>
      <c r="C17" s="5">
        <v>2.5049999999999999</v>
      </c>
      <c r="D17" s="6">
        <f t="shared" si="0"/>
        <v>3.5049999999999999</v>
      </c>
      <c r="E17" s="6">
        <f t="shared" si="1"/>
        <v>3.5049999999999999</v>
      </c>
    </row>
    <row r="18" spans="1:5" x14ac:dyDescent="0.25">
      <c r="A18" s="7">
        <v>7</v>
      </c>
      <c r="B18" s="2">
        <v>45209</v>
      </c>
      <c r="C18" s="5">
        <v>2.5350000000000001</v>
      </c>
      <c r="D18" s="6">
        <f t="shared" si="0"/>
        <v>3.5350000000000001</v>
      </c>
      <c r="E18" s="6">
        <f t="shared" si="1"/>
        <v>3.5350000000000001</v>
      </c>
    </row>
    <row r="19" spans="1:5" x14ac:dyDescent="0.25">
      <c r="A19" s="7">
        <v>8</v>
      </c>
      <c r="B19" s="2">
        <v>45210</v>
      </c>
      <c r="C19" s="5">
        <v>2.5950000000000002</v>
      </c>
      <c r="D19" s="6">
        <f t="shared" si="0"/>
        <v>3.5950000000000002</v>
      </c>
      <c r="E19" s="6">
        <f t="shared" si="1"/>
        <v>3.5950000000000002</v>
      </c>
    </row>
  </sheetData>
  <mergeCells count="2">
    <mergeCell ref="B7:E7"/>
    <mergeCell ref="B8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1BED-D20D-432B-B462-5780F9214513}">
  <dimension ref="A1:G19"/>
  <sheetViews>
    <sheetView workbookViewId="0">
      <selection activeCell="B8" sqref="B8:G8"/>
    </sheetView>
  </sheetViews>
  <sheetFormatPr defaultRowHeight="15" x14ac:dyDescent="0.25"/>
  <cols>
    <col min="1" max="1" width="3.7109375" customWidth="1"/>
    <col min="2" max="2" width="13.28515625" style="1" customWidth="1"/>
    <col min="3" max="7" width="14.7109375" customWidth="1"/>
    <col min="8" max="10" width="11.7109375" customWidth="1"/>
  </cols>
  <sheetData>
    <row r="1" spans="1:7" x14ac:dyDescent="0.25">
      <c r="A1" s="7"/>
      <c r="G1" s="9" t="s">
        <v>19</v>
      </c>
    </row>
    <row r="2" spans="1:7" x14ac:dyDescent="0.25">
      <c r="A2" s="7"/>
      <c r="G2" s="9" t="s">
        <v>26</v>
      </c>
    </row>
    <row r="3" spans="1:7" x14ac:dyDescent="0.25">
      <c r="A3" s="7"/>
      <c r="G3" s="9" t="s">
        <v>24</v>
      </c>
    </row>
    <row r="4" spans="1:7" x14ac:dyDescent="0.25">
      <c r="A4" s="7"/>
      <c r="G4" s="9"/>
    </row>
    <row r="5" spans="1:7" x14ac:dyDescent="0.25">
      <c r="A5" s="7"/>
    </row>
    <row r="6" spans="1:7" x14ac:dyDescent="0.25">
      <c r="A6" s="7"/>
    </row>
    <row r="7" spans="1:7" ht="15.75" x14ac:dyDescent="0.25">
      <c r="B7" s="11" t="s">
        <v>27</v>
      </c>
      <c r="C7" s="11"/>
      <c r="D7" s="11"/>
      <c r="E7" s="11"/>
      <c r="F7" s="11"/>
      <c r="G7" s="11"/>
    </row>
    <row r="8" spans="1:7" ht="15.75" x14ac:dyDescent="0.25">
      <c r="B8" s="11" t="s">
        <v>8</v>
      </c>
      <c r="C8" s="11"/>
      <c r="D8" s="11"/>
      <c r="E8" s="11"/>
      <c r="F8" s="11"/>
      <c r="G8" s="11"/>
    </row>
    <row r="9" spans="1:7" ht="15.75" x14ac:dyDescent="0.25">
      <c r="B9" s="8"/>
      <c r="C9" s="8"/>
      <c r="D9" s="8"/>
      <c r="E9" s="8"/>
      <c r="F9" s="8"/>
      <c r="G9" s="8"/>
    </row>
    <row r="10" spans="1:7" x14ac:dyDescent="0.25"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</row>
    <row r="11" spans="1:7" ht="43.5" customHeight="1" x14ac:dyDescent="0.25">
      <c r="B11" s="10" t="s">
        <v>1</v>
      </c>
      <c r="C11" s="10" t="s">
        <v>2</v>
      </c>
      <c r="D11" s="10" t="s">
        <v>0</v>
      </c>
      <c r="E11" s="10" t="s">
        <v>3</v>
      </c>
      <c r="F11" s="10" t="s">
        <v>5</v>
      </c>
      <c r="G11" s="10" t="s">
        <v>4</v>
      </c>
    </row>
    <row r="12" spans="1:7" x14ac:dyDescent="0.25">
      <c r="A12" s="7">
        <v>1</v>
      </c>
      <c r="B12" s="2">
        <v>44709</v>
      </c>
      <c r="C12" s="6">
        <v>6.39</v>
      </c>
      <c r="D12" s="5">
        <v>7.835</v>
      </c>
      <c r="E12" s="6">
        <f>+ABS(C12-D12)</f>
        <v>1.4450000000000003</v>
      </c>
      <c r="F12" s="6">
        <f>+E12+0.25</f>
        <v>1.6950000000000003</v>
      </c>
      <c r="G12" s="6">
        <f>+MAX(1,F12)</f>
        <v>1.6950000000000003</v>
      </c>
    </row>
    <row r="13" spans="1:7" x14ac:dyDescent="0.25">
      <c r="A13" s="7">
        <v>2</v>
      </c>
      <c r="B13" s="2">
        <v>44710</v>
      </c>
      <c r="C13" s="6">
        <v>6.39</v>
      </c>
      <c r="D13" s="5">
        <v>7.835</v>
      </c>
      <c r="E13" s="6">
        <f>+ABS(C13-D13)</f>
        <v>1.4450000000000003</v>
      </c>
      <c r="F13" s="6">
        <f>+E13+0.25</f>
        <v>1.6950000000000003</v>
      </c>
      <c r="G13" s="6">
        <f>+MAX(1,F13)</f>
        <v>1.6950000000000003</v>
      </c>
    </row>
    <row r="14" spans="1:7" x14ac:dyDescent="0.25">
      <c r="A14" s="7">
        <v>3</v>
      </c>
      <c r="B14" s="2">
        <v>44711</v>
      </c>
      <c r="C14" s="6">
        <v>6.39</v>
      </c>
      <c r="D14" s="5">
        <v>7.835</v>
      </c>
      <c r="E14" s="6">
        <f>+ABS(C14-D14)</f>
        <v>1.4450000000000003</v>
      </c>
      <c r="F14" s="6">
        <f>+E14+0.25</f>
        <v>1.6950000000000003</v>
      </c>
      <c r="G14" s="6">
        <f>+MAX(1,F14)</f>
        <v>1.6950000000000003</v>
      </c>
    </row>
    <row r="15" spans="1:7" x14ac:dyDescent="0.25">
      <c r="A15" s="7">
        <v>4</v>
      </c>
      <c r="B15" s="2">
        <v>44712</v>
      </c>
      <c r="C15" s="6">
        <v>6.39</v>
      </c>
      <c r="D15" s="5">
        <v>7.835</v>
      </c>
      <c r="E15" s="6">
        <f>+ABS(C15-D15)</f>
        <v>1.4450000000000003</v>
      </c>
      <c r="F15" s="6">
        <f>+E15+0.25</f>
        <v>1.6950000000000003</v>
      </c>
      <c r="G15" s="6">
        <f>+MAX(1,F15)</f>
        <v>1.6950000000000003</v>
      </c>
    </row>
    <row r="16" spans="1:7" x14ac:dyDescent="0.25">
      <c r="B16" s="2"/>
      <c r="C16" s="3"/>
      <c r="D16" s="4"/>
      <c r="E16" s="3"/>
      <c r="F16" s="3"/>
      <c r="G16" s="3"/>
    </row>
    <row r="17" spans="2:7" x14ac:dyDescent="0.25">
      <c r="B17" s="2"/>
      <c r="C17" s="3"/>
      <c r="D17" s="4"/>
      <c r="E17" s="3"/>
      <c r="F17" s="3"/>
      <c r="G17" s="3"/>
    </row>
    <row r="18" spans="2:7" x14ac:dyDescent="0.25">
      <c r="B18" s="2"/>
      <c r="C18" s="3"/>
      <c r="D18" s="4"/>
      <c r="E18" s="3"/>
      <c r="F18" s="3"/>
      <c r="G18" s="3"/>
    </row>
    <row r="19" spans="2:7" x14ac:dyDescent="0.25">
      <c r="B19" s="2"/>
      <c r="C19" s="3"/>
      <c r="D19" s="4"/>
      <c r="E19" s="3"/>
      <c r="F19" s="3"/>
      <c r="G19" s="3"/>
    </row>
  </sheetData>
  <mergeCells count="2">
    <mergeCell ref="B7:G7"/>
    <mergeCell ref="B8:G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D80F-1B3F-4C55-A458-1608D686D772}">
  <dimension ref="A1:F19"/>
  <sheetViews>
    <sheetView zoomScaleNormal="100" workbookViewId="0">
      <selection activeCell="B8" sqref="B8:E8"/>
    </sheetView>
  </sheetViews>
  <sheetFormatPr defaultRowHeight="15" x14ac:dyDescent="0.25"/>
  <cols>
    <col min="1" max="1" width="8.7109375" customWidth="1"/>
    <col min="2" max="2" width="13.28515625" style="1" customWidth="1"/>
    <col min="3" max="5" width="14.7109375" customWidth="1"/>
    <col min="6" max="6" width="14.42578125" customWidth="1"/>
    <col min="7" max="8" width="11.7109375" customWidth="1"/>
  </cols>
  <sheetData>
    <row r="1" spans="1:6" x14ac:dyDescent="0.25">
      <c r="A1" s="7"/>
      <c r="F1" s="9" t="s">
        <v>19</v>
      </c>
    </row>
    <row r="2" spans="1:6" x14ac:dyDescent="0.25">
      <c r="A2" s="7"/>
      <c r="F2" s="9" t="s">
        <v>26</v>
      </c>
    </row>
    <row r="3" spans="1:6" x14ac:dyDescent="0.25">
      <c r="A3" s="7"/>
      <c r="F3" s="9" t="s">
        <v>25</v>
      </c>
    </row>
    <row r="4" spans="1:6" x14ac:dyDescent="0.25">
      <c r="A4" s="7"/>
      <c r="F4" s="9"/>
    </row>
    <row r="5" spans="1:6" x14ac:dyDescent="0.25">
      <c r="A5" s="7"/>
    </row>
    <row r="7" spans="1:6" ht="15.75" x14ac:dyDescent="0.25">
      <c r="B7" s="11" t="s">
        <v>27</v>
      </c>
      <c r="C7" s="11"/>
      <c r="D7" s="11"/>
      <c r="E7" s="11"/>
    </row>
    <row r="8" spans="1:6" ht="15.75" x14ac:dyDescent="0.25">
      <c r="B8" s="11" t="s">
        <v>9</v>
      </c>
      <c r="C8" s="11"/>
      <c r="D8" s="11"/>
      <c r="E8" s="11"/>
    </row>
    <row r="9" spans="1:6" ht="15.75" x14ac:dyDescent="0.25">
      <c r="B9" s="8"/>
      <c r="C9" s="8"/>
      <c r="D9" s="8"/>
      <c r="E9" s="8"/>
    </row>
    <row r="10" spans="1:6" x14ac:dyDescent="0.25">
      <c r="B10" s="7" t="s">
        <v>13</v>
      </c>
      <c r="C10" s="7" t="s">
        <v>14</v>
      </c>
      <c r="D10" s="7" t="s">
        <v>15</v>
      </c>
      <c r="E10" s="7" t="s">
        <v>16</v>
      </c>
    </row>
    <row r="11" spans="1:6" ht="43.5" customHeight="1" x14ac:dyDescent="0.25">
      <c r="B11" s="10" t="s">
        <v>1</v>
      </c>
      <c r="C11" s="10" t="s">
        <v>10</v>
      </c>
      <c r="D11" s="10" t="s">
        <v>11</v>
      </c>
      <c r="E11" s="10" t="s">
        <v>12</v>
      </c>
    </row>
    <row r="12" spans="1:6" x14ac:dyDescent="0.25">
      <c r="A12" s="7">
        <v>1</v>
      </c>
      <c r="B12" s="2">
        <v>44709</v>
      </c>
      <c r="C12" s="5">
        <v>7.835</v>
      </c>
      <c r="D12" s="6">
        <f>+C12+1</f>
        <v>8.8350000000000009</v>
      </c>
      <c r="E12" s="6">
        <f>+D12</f>
        <v>8.8350000000000009</v>
      </c>
    </row>
    <row r="13" spans="1:6" x14ac:dyDescent="0.25">
      <c r="A13" s="7">
        <v>2</v>
      </c>
      <c r="B13" s="2">
        <v>44710</v>
      </c>
      <c r="C13" s="5">
        <v>7.835</v>
      </c>
      <c r="D13" s="6">
        <f>+C13+1</f>
        <v>8.8350000000000009</v>
      </c>
      <c r="E13" s="6">
        <f t="shared" ref="E13:E15" si="0">+D13</f>
        <v>8.8350000000000009</v>
      </c>
    </row>
    <row r="14" spans="1:6" x14ac:dyDescent="0.25">
      <c r="A14" s="7">
        <v>3</v>
      </c>
      <c r="B14" s="2">
        <v>44711</v>
      </c>
      <c r="C14" s="5">
        <v>7.835</v>
      </c>
      <c r="D14" s="6">
        <f>+C14+1</f>
        <v>8.8350000000000009</v>
      </c>
      <c r="E14" s="6">
        <f t="shared" si="0"/>
        <v>8.8350000000000009</v>
      </c>
    </row>
    <row r="15" spans="1:6" x14ac:dyDescent="0.25">
      <c r="A15" s="7">
        <v>4</v>
      </c>
      <c r="B15" s="2">
        <v>44712</v>
      </c>
      <c r="C15" s="5">
        <v>7.835</v>
      </c>
      <c r="D15" s="6">
        <f>+C15+1</f>
        <v>8.8350000000000009</v>
      </c>
      <c r="E15" s="6">
        <f t="shared" si="0"/>
        <v>8.8350000000000009</v>
      </c>
    </row>
    <row r="16" spans="1:6" x14ac:dyDescent="0.25">
      <c r="B16" s="2"/>
      <c r="C16" s="4"/>
      <c r="D16" s="3"/>
      <c r="E16" s="3"/>
    </row>
    <row r="17" spans="2:5" x14ac:dyDescent="0.25">
      <c r="B17" s="2"/>
      <c r="C17" s="4"/>
      <c r="D17" s="3"/>
      <c r="E17" s="3"/>
    </row>
    <row r="18" spans="2:5" x14ac:dyDescent="0.25">
      <c r="B18" s="2"/>
      <c r="C18" s="4"/>
      <c r="D18" s="3"/>
      <c r="E18" s="3"/>
    </row>
    <row r="19" spans="2:5" x14ac:dyDescent="0.25">
      <c r="B19" s="2"/>
      <c r="C19" s="4"/>
      <c r="D19" s="3"/>
      <c r="E19" s="3"/>
    </row>
  </sheetData>
  <mergeCells count="2">
    <mergeCell ref="B7:E7"/>
    <mergeCell ref="B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1.02</vt:lpstr>
      <vt:lpstr>Exhibit 1.03</vt:lpstr>
      <vt:lpstr>Exhibit 1.04</vt:lpstr>
      <vt:lpstr>Exhibit 1.05</vt:lpstr>
      <vt:lpstr>Exhibit 1.06</vt:lpstr>
      <vt:lpstr>Exhibit 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 Wall (Enbridge UWI - 5)</dc:creator>
  <cp:lastModifiedBy>Fred Nass</cp:lastModifiedBy>
  <cp:lastPrinted>2025-04-14T17:09:31Z</cp:lastPrinted>
  <dcterms:created xsi:type="dcterms:W3CDTF">2024-08-08T12:37:21Z</dcterms:created>
  <dcterms:modified xsi:type="dcterms:W3CDTF">2025-04-23T20:46:47Z</dcterms:modified>
</cp:coreProperties>
</file>